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S40" i="1" l="1"/>
  <c r="O27" i="1"/>
  <c r="M27" i="1"/>
  <c r="H27" i="1"/>
  <c r="G27" i="1"/>
  <c r="F27" i="1"/>
  <c r="E27" i="1"/>
  <c r="O25" i="1"/>
  <c r="M25" i="1"/>
  <c r="L25" i="1"/>
  <c r="J25" i="1"/>
  <c r="I25" i="1"/>
  <c r="H25" i="1"/>
  <c r="G25" i="1"/>
  <c r="F25" i="1"/>
  <c r="E25" i="1"/>
  <c r="S24" i="1"/>
  <c r="N24" i="1"/>
  <c r="K24" i="1"/>
  <c r="S23" i="1"/>
  <c r="N23" i="1"/>
  <c r="K23" i="1"/>
  <c r="S22" i="1"/>
  <c r="N22" i="1"/>
  <c r="K22" i="1"/>
  <c r="S21" i="1"/>
  <c r="N21" i="1"/>
  <c r="N25" i="1" s="1"/>
  <c r="P25" i="1" s="1"/>
  <c r="K21" i="1"/>
  <c r="K25" i="1" s="1"/>
  <c r="O20" i="1"/>
  <c r="M20" i="1"/>
  <c r="L20" i="1"/>
  <c r="L27" i="1" s="1"/>
  <c r="J20" i="1"/>
  <c r="J27" i="1" s="1"/>
  <c r="I20" i="1"/>
  <c r="I27" i="1" s="1"/>
  <c r="H20" i="1"/>
  <c r="G20" i="1"/>
  <c r="F20" i="1"/>
  <c r="E20" i="1"/>
  <c r="T19" i="1"/>
  <c r="N19" i="1"/>
  <c r="P19" i="1" s="1"/>
  <c r="K19" i="1"/>
  <c r="S18" i="1"/>
  <c r="N18" i="1"/>
  <c r="P18" i="1" s="1"/>
  <c r="K18" i="1"/>
  <c r="S17" i="1"/>
  <c r="N17" i="1"/>
  <c r="P17" i="1" s="1"/>
  <c r="K17" i="1"/>
  <c r="S16" i="1"/>
  <c r="N16" i="1"/>
  <c r="P16" i="1" s="1"/>
  <c r="K16" i="1"/>
  <c r="S15" i="1"/>
  <c r="N15" i="1"/>
  <c r="P15" i="1" s="1"/>
  <c r="K15" i="1"/>
  <c r="S14" i="1"/>
  <c r="N14" i="1"/>
  <c r="P14" i="1" s="1"/>
  <c r="K14" i="1"/>
  <c r="S13" i="1"/>
  <c r="N13" i="1"/>
  <c r="P13" i="1" s="1"/>
  <c r="K13" i="1"/>
  <c r="N12" i="1"/>
  <c r="P12" i="1" s="1"/>
  <c r="K12" i="1"/>
  <c r="S11" i="1"/>
  <c r="N11" i="1"/>
  <c r="P11" i="1" s="1"/>
  <c r="K11" i="1"/>
  <c r="P10" i="1"/>
  <c r="N10" i="1"/>
  <c r="K10" i="1"/>
  <c r="T9" i="1"/>
  <c r="S9" i="1"/>
  <c r="N9" i="1"/>
  <c r="P9" i="1" s="1"/>
  <c r="K9" i="1"/>
  <c r="P8" i="1"/>
  <c r="N8" i="1"/>
  <c r="K8" i="1"/>
  <c r="N7" i="1"/>
  <c r="P7" i="1" s="1"/>
  <c r="K7" i="1"/>
  <c r="N6" i="1"/>
  <c r="N20" i="1" s="1"/>
  <c r="N27" i="1" s="1"/>
  <c r="K6" i="1"/>
  <c r="K20" i="1" s="1"/>
  <c r="K27" i="1" s="1"/>
  <c r="N5" i="1"/>
  <c r="P5" i="1" s="1"/>
  <c r="K5" i="1"/>
  <c r="P6" i="1" l="1"/>
  <c r="P20" i="1" s="1"/>
  <c r="P27" i="1" s="1"/>
</calcChain>
</file>

<file path=xl/sharedStrings.xml><?xml version="1.0" encoding="utf-8"?>
<sst xmlns="http://schemas.openxmlformats.org/spreadsheetml/2006/main" count="100" uniqueCount="74">
  <si>
    <t xml:space="preserve">Statement showing the Status of implementation of the projects of Mo HUPA under 10% Pool Fund in Assam   </t>
  </si>
  <si>
    <t>Rs. in lakhs</t>
  </si>
  <si>
    <t>Sl. No.</t>
  </si>
  <si>
    <t>Name of ULB</t>
  </si>
  <si>
    <t xml:space="preserve">Name of Project </t>
  </si>
  <si>
    <t>Year of sanction</t>
  </si>
  <si>
    <t>Approved Cost</t>
  </si>
  <si>
    <t xml:space="preserve">GOI Share (90%) </t>
  </si>
  <si>
    <t xml:space="preserve">State Share (10%) </t>
  </si>
  <si>
    <t>Central Share  relaese by GoI</t>
  </si>
  <si>
    <t>Central Share received by SLNA/ ULB</t>
  </si>
  <si>
    <t>State Share received by SLNA</t>
  </si>
  <si>
    <t>Total fund received</t>
  </si>
  <si>
    <t xml:space="preserve">Fund released </t>
  </si>
  <si>
    <t>Utilisation Certificate received</t>
  </si>
  <si>
    <t>Utilization Certificate Pending</t>
  </si>
  <si>
    <t>Physical Progress</t>
  </si>
  <si>
    <t>Remarks</t>
  </si>
  <si>
    <t xml:space="preserve"> Central Share</t>
  </si>
  <si>
    <t xml:space="preserve"> State Share</t>
  </si>
  <si>
    <t>Total</t>
  </si>
  <si>
    <t>Dhemaji</t>
  </si>
  <si>
    <t xml:space="preserve"> Rehabilitation Centre for Vendors &amp; Hawkers</t>
  </si>
  <si>
    <t>2005-06</t>
  </si>
  <si>
    <t>Completed .</t>
  </si>
  <si>
    <t>Dhekiajuli</t>
  </si>
  <si>
    <t xml:space="preserve"> Multi utility Building</t>
  </si>
  <si>
    <t>2006-07</t>
  </si>
  <si>
    <t xml:space="preserve">Completed </t>
  </si>
  <si>
    <t xml:space="preserve">Hamren </t>
  </si>
  <si>
    <t>Multi utility Building</t>
  </si>
  <si>
    <t>Completed.</t>
  </si>
  <si>
    <t>Diphu</t>
  </si>
  <si>
    <t>Rehabilitation Centre for Vendors &amp; Hawkers</t>
  </si>
  <si>
    <t>works is in progress.  Part of final inst. Rs.85. 62 lakhs  released to ULB on 29.2.17</t>
  </si>
  <si>
    <t>Jorhat</t>
  </si>
  <si>
    <t>Original site has been changed and  work started on new site..U/C submitted  to GOI  on 12.3.2015 claiming 2nd instl.But GoI informed the State Govt to close the project &amp; refund the amount of Rs.153.45 lakhs with interest. and a fresh DPR for the new site can be submitted if so desired. A letter issued to D/D,T&amp;CP Jorhat to instruct the JMB to follow the GOI's instruction.Now a justification of changing of site is submitted to Govt. as per the instruction of Dy.Secy UDD,which is forwarded to GOI by UDD on 21.3.17</t>
  </si>
  <si>
    <t>Dokmoka</t>
  </si>
  <si>
    <t xml:space="preserve"> U/C of 2nd instl.  Submitted to GOA on 6.4.17 claiming 3rd installment.</t>
  </si>
  <si>
    <t>Dhing</t>
  </si>
  <si>
    <t xml:space="preserve"> 3rd  installment of Central Share yet to be received.U/C of Rs.110.50 lakhs  forwarded to Govt. of India vide letter No.UDD(T)58/2011/86, dtd.26.8.13. Now full U/C of 2nd instl. is submitted to GoI on 23.9.16,GOI required the extension of time &amp; delay reasons 30.1.17,which yet to be received from ULB</t>
  </si>
  <si>
    <t>Silchar</t>
  </si>
  <si>
    <t>3rd installment of Rs.180.00 lakhs released by GoI 31.03.2017. For financial sanction proposal is being submitted to the GOA shortly.</t>
  </si>
  <si>
    <t>Karimganj</t>
  </si>
  <si>
    <t>2009-10</t>
  </si>
  <si>
    <t>2nd installment of Rs.132.10 lakhs  release by GOI on 30.3.17.Proposal  submitted GoA on 26.4.17 for drawal.</t>
  </si>
  <si>
    <t>Barpeta Road</t>
  </si>
  <si>
    <t>U/C submitted to GoI claiming 2nd inst. on 20.5.15.Where some observations made by GoI,which is   metup &amp; forward to Govt. Now GoI  required the present status  &amp; extension of time which is received  from the ULB but it is not in proper so ULB asked for proper time line. ULB submit the time line which is submitted to GoI on 17.2.17</t>
  </si>
  <si>
    <t>Moran</t>
  </si>
  <si>
    <t>Multiutility Building</t>
  </si>
  <si>
    <t>Original site has been changed .So Govt.required fresh DPR, which is submitted to Govt.on11.12.2014.As per review meeting held on 26.10.16 a letter is issue to D.D.T&amp;CP, Sivasagar to instruction the Moran Town Committee to return the amount of Rs.179.95 lakhs with interest to Govt. of India .Now as per the instruction of Dy.Secy.UDD a justification for changing of site is submitted to Govt.which is forwarded to GOI by UDD on 20.3.17</t>
  </si>
  <si>
    <t>Donkamokam</t>
  </si>
  <si>
    <t>U/C  submitted to GoI on 17.7.14,claiming 2nd instl.where some observation made by GoI, which is met up &amp;  submitted to Govt on which Govt. required the more spacific reply.Reply received &amp; submitted to GoI. on 10.3.17</t>
  </si>
  <si>
    <t>Howraghat</t>
  </si>
  <si>
    <t>2010-11</t>
  </si>
  <si>
    <t xml:space="preserve"> 2nd instl.C/S.Rs.218.30 lakhs sanction  by GoI on 31.3.2014 but this directorate received  on 14.9.2015.part of 2nd instl. of Rs.65.49 lakhs sanctioned &amp;  released to ULB on31.3.16 &amp;  Rs.152.81 lakhs is sanctioned &amp; relaesed on 29.3.17</t>
  </si>
  <si>
    <t>Bokolia</t>
  </si>
  <si>
    <t>U/C  submitted to GoI on 30.4.2015 claiming 2nd installment.Fund yet to be received.But HUDCO has brought some observations pertaining to quality of work being done at the site. D.D. T&amp;CP submitted the material testing report &amp; Soil investigation report on 20.10.16,but the obseravtion raised by HUDCO  are not fully met up. So a letter issued on 6.12.2016 to D.D. T&amp;CP ,Diphu for meet up the obseravtion.Reminder issued on 20.12.16.Observation meet up &amp; submitted to GoI.on 23.3.17</t>
  </si>
  <si>
    <t>Doboka</t>
  </si>
  <si>
    <t>Vendor's Market</t>
  </si>
  <si>
    <t>2011-12</t>
  </si>
  <si>
    <t>2nd &amp; 3rd installment of Rs.201.50 lakhs released by GoI 31.03.2017 .For financial sanction from GoA proposal will be submitted during this year.</t>
  </si>
  <si>
    <t xml:space="preserve">                        Total (A)</t>
  </si>
  <si>
    <t>Construction of affordable housing for EWS (128 units)</t>
  </si>
  <si>
    <t>Implemented by ASHB.                                  U/C for 1st installment  submitted to GOI on 5.7.14, claiming 2nd installment.</t>
  </si>
  <si>
    <t>Construction of affordable housing for LIG (48 units)</t>
  </si>
  <si>
    <t>Implemented by ASHB.                                  U/C for 1st installment  submitted to GOI on 5.7.14 , claiming 2nd installment.</t>
  </si>
  <si>
    <t>Dhubri</t>
  </si>
  <si>
    <t>Construction of affordable housing for EWS (96 units)</t>
  </si>
  <si>
    <t>Implemented by ASHB.                                   U/C for 1st installment  submitted to GOI on 5.7.14 , claiming 2nd installment.</t>
  </si>
  <si>
    <t>Construction of affordable housing for LIG (32 units)</t>
  </si>
  <si>
    <t>Implemented by ASHB.                                    U/C for 1st installment  submitted to GOI on 5.7.14 , claiming 2nd installment.</t>
  </si>
  <si>
    <t>Total (B)</t>
  </si>
  <si>
    <t>Total (A+B)</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</si>
</sst>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u/>
      <sz val="16"/>
      <name val="Arial"/>
      <family val="2"/>
    </font>
    <font>
      <u/>
      <sz val="16"/>
      <name val="Arial"/>
      <family val="2"/>
    </font>
    <font>
      <u/>
      <sz val="10"/>
      <name val="Arial"/>
      <family val="2"/>
    </font>
    <font>
      <b/>
      <sz val="9"/>
      <name val="Arial"/>
      <family val="2"/>
    </font>
    <font>
      <b/>
      <sz val="10"/>
      <name val="Arial"/>
      <family val="2"/>
    </font>
    <font>
      <b/>
      <sz val="9"/>
      <name val="Arial Narrow"/>
      <family val="2"/>
    </font>
    <font>
      <sz val="10"/>
      <name val="Arial Narrow"/>
      <family val="2"/>
    </font>
    <font>
      <sz val="10"/>
      <name val="Arial"/>
      <family val="2"/>
    </font>
    <font>
      <sz val="9"/>
      <name val="Arial"/>
      <family val="2"/>
    </font>
    <font>
      <sz val="9"/>
      <color theme="1"/>
      <name val="Arial"/>
      <family val="2"/>
    </font>
    <font>
      <sz val="10"/>
      <name val="Times New Roman"/>
      <family val="1"/>
    </font>
    <font>
      <sz val="11"/>
      <name val="Times New Roman"/>
      <family val="1"/>
    </font>
    <font>
      <b/>
      <sz val="11"/>
      <name val="Arial"/>
      <family val="2"/>
    </font>
    <font>
      <sz val="1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Border="1" applyAlignment="1">
      <alignment horizontal="center" wrapText="1"/>
    </xf>
    <xf numFmtId="0" fontId="0" fillId="0" borderId="0" xfId="0" applyBorder="1"/>
    <xf numFmtId="0" fontId="5"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8" fillId="0" borderId="0" xfId="0" applyFont="1" applyAlignment="1">
      <alignment vertical="top" wrapText="1"/>
    </xf>
    <xf numFmtId="0" fontId="5"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center" vertical="top" wrapText="1"/>
    </xf>
    <xf numFmtId="0" fontId="9" fillId="0" borderId="7" xfId="0" applyFont="1" applyBorder="1" applyAlignment="1">
      <alignment horizontal="center" vertical="top" wrapText="1"/>
    </xf>
    <xf numFmtId="0" fontId="6" fillId="0" borderId="7" xfId="0" applyFont="1" applyFill="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0" fillId="0" borderId="7" xfId="0" applyBorder="1" applyAlignment="1">
      <alignment horizontal="center" vertical="top" wrapText="1"/>
    </xf>
    <xf numFmtId="0" fontId="7" fillId="0" borderId="7" xfId="0" applyNumberFormat="1" applyFont="1" applyBorder="1" applyAlignment="1">
      <alignment horizontal="center" vertical="top" wrapText="1"/>
    </xf>
    <xf numFmtId="0" fontId="7" fillId="0" borderId="7" xfId="0" applyFont="1" applyBorder="1" applyAlignment="1">
      <alignment horizontal="center" vertical="top" wrapText="1"/>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10" xfId="0" applyFont="1" applyBorder="1" applyAlignment="1">
      <alignment horizontal="left" vertical="top" wrapText="1"/>
    </xf>
    <xf numFmtId="14" fontId="9" fillId="0" borderId="10" xfId="0" applyNumberFormat="1" applyFont="1" applyBorder="1" applyAlignment="1">
      <alignment horizontal="left" vertical="center" wrapText="1"/>
    </xf>
    <xf numFmtId="2" fontId="9" fillId="0" borderId="10" xfId="0" applyNumberFormat="1" applyFont="1" applyBorder="1" applyAlignment="1">
      <alignment horizontal="left" vertical="center" wrapText="1"/>
    </xf>
    <xf numFmtId="2" fontId="9" fillId="0" borderId="4" xfId="0" applyNumberFormat="1" applyFont="1" applyFill="1" applyBorder="1" applyAlignment="1">
      <alignment horizontal="left" vertical="center" wrapText="1"/>
    </xf>
    <xf numFmtId="2" fontId="9" fillId="0" borderId="4" xfId="0" applyNumberFormat="1" applyFont="1" applyBorder="1" applyAlignment="1">
      <alignment horizontal="left" vertical="center"/>
    </xf>
    <xf numFmtId="2" fontId="9" fillId="0" borderId="10" xfId="0" applyNumberFormat="1" applyFont="1" applyFill="1" applyBorder="1" applyAlignment="1">
      <alignment horizontal="left" vertical="center" wrapText="1"/>
    </xf>
    <xf numFmtId="9" fontId="9" fillId="0" borderId="10" xfId="1" applyFont="1" applyFill="1" applyBorder="1" applyAlignment="1">
      <alignment horizontal="left" vertical="center" wrapText="1"/>
    </xf>
    <xf numFmtId="0" fontId="10" fillId="0" borderId="10" xfId="0" applyFont="1" applyBorder="1" applyAlignment="1">
      <alignment horizontal="left" vertical="top" wrapText="1"/>
    </xf>
    <xf numFmtId="2" fontId="9" fillId="0" borderId="10" xfId="0" applyNumberFormat="1" applyFont="1" applyBorder="1" applyAlignment="1">
      <alignment horizontal="left" vertical="center"/>
    </xf>
    <xf numFmtId="0" fontId="9" fillId="0" borderId="4" xfId="0" applyFont="1" applyBorder="1" applyAlignment="1">
      <alignment horizontal="left" vertical="center"/>
    </xf>
    <xf numFmtId="0" fontId="0" fillId="0" borderId="10" xfId="0" applyBorder="1" applyAlignment="1">
      <alignment horizontal="left" vertical="center"/>
    </xf>
    <xf numFmtId="2" fontId="0" fillId="0" borderId="10" xfId="0" applyNumberFormat="1" applyBorder="1" applyAlignment="1">
      <alignment horizontal="left" vertical="center"/>
    </xf>
    <xf numFmtId="0" fontId="9" fillId="0" borderId="10" xfId="0" applyFont="1" applyBorder="1" applyAlignment="1">
      <alignment horizontal="left" wrapText="1"/>
    </xf>
    <xf numFmtId="0" fontId="9" fillId="0" borderId="7" xfId="0" applyFont="1" applyBorder="1" applyAlignment="1">
      <alignment horizontal="left" vertical="center" wrapText="1"/>
    </xf>
    <xf numFmtId="2" fontId="0" fillId="0" borderId="0" xfId="0" applyNumberFormat="1"/>
    <xf numFmtId="0" fontId="11" fillId="0" borderId="10" xfId="0" applyFont="1" applyBorder="1" applyAlignment="1">
      <alignment vertical="top" wrapText="1"/>
    </xf>
    <xf numFmtId="0" fontId="9" fillId="0" borderId="6" xfId="0" applyFont="1" applyBorder="1" applyAlignment="1">
      <alignment horizontal="left" vertical="center" wrapText="1"/>
    </xf>
    <xf numFmtId="0" fontId="12" fillId="0" borderId="10" xfId="0" applyFont="1" applyBorder="1" applyAlignment="1">
      <alignment horizontal="left" vertical="center" wrapText="1"/>
    </xf>
    <xf numFmtId="14" fontId="13" fillId="0" borderId="10" xfId="0" applyNumberFormat="1" applyFont="1" applyBorder="1" applyAlignment="1">
      <alignment horizontal="left" vertical="center" wrapText="1"/>
    </xf>
    <xf numFmtId="2" fontId="13" fillId="0" borderId="10" xfId="0" applyNumberFormat="1" applyFont="1" applyBorder="1" applyAlignment="1">
      <alignment horizontal="left" vertical="center" wrapText="1"/>
    </xf>
    <xf numFmtId="2" fontId="13" fillId="0" borderId="10" xfId="0" applyNumberFormat="1" applyFont="1" applyBorder="1" applyAlignment="1">
      <alignment horizontal="left" vertical="center"/>
    </xf>
    <xf numFmtId="2" fontId="14" fillId="0" borderId="10" xfId="0" applyNumberFormat="1" applyFont="1" applyBorder="1" applyAlignment="1">
      <alignment horizontal="left"/>
    </xf>
    <xf numFmtId="2" fontId="6" fillId="0" borderId="10" xfId="0" applyNumberFormat="1" applyFont="1" applyBorder="1" applyAlignment="1">
      <alignment horizontal="left"/>
    </xf>
    <xf numFmtId="0" fontId="15" fillId="0" borderId="10" xfId="0" applyFont="1" applyBorder="1" applyAlignment="1">
      <alignment horizontal="left" vertical="center"/>
    </xf>
    <xf numFmtId="2" fontId="15" fillId="0" borderId="10" xfId="0" applyNumberFormat="1" applyFont="1" applyBorder="1" applyAlignment="1">
      <alignment horizontal="left" vertical="center" wrapText="1"/>
    </xf>
    <xf numFmtId="0" fontId="12" fillId="0" borderId="5" xfId="0" applyFont="1" applyBorder="1" applyAlignment="1">
      <alignment horizontal="left" vertical="center" wrapText="1"/>
    </xf>
    <xf numFmtId="14" fontId="13" fillId="0" borderId="6" xfId="0" applyNumberFormat="1" applyFont="1" applyBorder="1" applyAlignment="1">
      <alignment horizontal="left" vertical="center" wrapText="1"/>
    </xf>
    <xf numFmtId="2" fontId="15" fillId="0" borderId="10" xfId="0" applyNumberFormat="1" applyFont="1" applyBorder="1" applyAlignment="1">
      <alignment horizontal="left" vertical="center"/>
    </xf>
    <xf numFmtId="0" fontId="12" fillId="0" borderId="10" xfId="0" applyFont="1" applyBorder="1" applyAlignment="1">
      <alignment horizontal="left" vertical="top" wrapText="1"/>
    </xf>
    <xf numFmtId="0" fontId="6"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9" fontId="6" fillId="0" borderId="10" xfId="1" applyFont="1" applyBorder="1" applyAlignment="1">
      <alignment horizontal="left"/>
    </xf>
    <xf numFmtId="0" fontId="0" fillId="0" borderId="10" xfId="0" applyBorder="1" applyAlignment="1">
      <alignment horizontal="left"/>
    </xf>
    <xf numFmtId="0" fontId="6" fillId="0" borderId="10" xfId="0" applyFont="1" applyBorder="1" applyAlignment="1">
      <alignment horizontal="left" vertical="center"/>
    </xf>
    <xf numFmtId="0" fontId="6" fillId="0" borderId="10" xfId="0" applyFont="1" applyFill="1" applyBorder="1" applyAlignment="1">
      <alignment horizontal="left" vertical="center"/>
    </xf>
    <xf numFmtId="0" fontId="0" fillId="0" borderId="10" xfId="0" applyBorder="1" applyAlignment="1">
      <alignment horizontal="left" vertical="center" wrapText="1"/>
    </xf>
    <xf numFmtId="0" fontId="9" fillId="0" borderId="10" xfId="0" applyFont="1" applyFill="1" applyBorder="1" applyAlignment="1">
      <alignment horizontal="left" vertical="center"/>
    </xf>
    <xf numFmtId="2" fontId="9" fillId="0" borderId="10" xfId="0" applyNumberFormat="1" applyFont="1" applyFill="1" applyBorder="1" applyAlignment="1">
      <alignment horizontal="left" vertical="center"/>
    </xf>
    <xf numFmtId="0" fontId="6" fillId="0" borderId="5" xfId="0" applyFont="1" applyBorder="1" applyAlignment="1">
      <alignment horizontal="left"/>
    </xf>
    <xf numFmtId="0" fontId="6" fillId="0" borderId="6" xfId="0" applyFont="1" applyBorder="1" applyAlignment="1">
      <alignment horizontal="left"/>
    </xf>
    <xf numFmtId="2" fontId="6" fillId="0" borderId="10" xfId="0" applyNumberFormat="1" applyFont="1" applyFill="1" applyBorder="1" applyAlignment="1">
      <alignment horizontal="left" vertical="center" wrapText="1"/>
    </xf>
    <xf numFmtId="9" fontId="6" fillId="0" borderId="10" xfId="1" applyFont="1" applyFill="1" applyBorder="1" applyAlignment="1">
      <alignment horizontal="left" vertical="center" wrapText="1"/>
    </xf>
    <xf numFmtId="9" fontId="0" fillId="0" borderId="0" xfId="1" applyFont="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2" fontId="6" fillId="0" borderId="10" xfId="0" applyNumberFormat="1" applyFont="1" applyBorder="1"/>
    <xf numFmtId="0" fontId="0" fillId="0" borderId="10" xfId="0" applyBorder="1"/>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workbookViewId="0">
      <selection sqref="A1:XFD1048576"/>
    </sheetView>
  </sheetViews>
  <sheetFormatPr defaultRowHeight="15" x14ac:dyDescent="0.25"/>
  <cols>
    <col min="1" max="1" width="3.42578125" customWidth="1"/>
    <col min="2" max="2" width="9.5703125" customWidth="1"/>
    <col min="3" max="3" width="12" customWidth="1"/>
    <col min="4" max="4" width="7.7109375" customWidth="1"/>
    <col min="5" max="5" width="8.28515625" customWidth="1"/>
    <col min="6" max="6" width="7.85546875" customWidth="1"/>
    <col min="7" max="7" width="8.28515625" customWidth="1"/>
    <col min="8" max="8" width="7.85546875" customWidth="1"/>
    <col min="9" max="9" width="7.7109375" customWidth="1"/>
    <col min="10" max="12" width="7.85546875" customWidth="1"/>
    <col min="13" max="13" width="6.7109375" customWidth="1"/>
    <col min="14" max="14" width="7.28515625" customWidth="1"/>
    <col min="15" max="15" width="7.5703125" customWidth="1"/>
    <col min="16" max="16" width="6.5703125" customWidth="1"/>
    <col min="17" max="17" width="7" customWidth="1"/>
    <col min="18" max="18" width="35.42578125" customWidth="1"/>
    <col min="257" max="257" width="3.42578125" customWidth="1"/>
    <col min="258" max="258" width="9.5703125" customWidth="1"/>
    <col min="259" max="259" width="12" customWidth="1"/>
    <col min="260" max="260" width="7.7109375" customWidth="1"/>
    <col min="261" max="261" width="8.28515625" customWidth="1"/>
    <col min="262" max="262" width="7.85546875" customWidth="1"/>
    <col min="263" max="263" width="8.28515625" customWidth="1"/>
    <col min="264" max="264" width="7.85546875" customWidth="1"/>
    <col min="265" max="265" width="7.7109375" customWidth="1"/>
    <col min="266" max="268" width="7.85546875" customWidth="1"/>
    <col min="269" max="269" width="6.7109375" customWidth="1"/>
    <col min="270" max="270" width="7.28515625" customWidth="1"/>
    <col min="271" max="271" width="7.5703125" customWidth="1"/>
    <col min="272" max="272" width="6.5703125" customWidth="1"/>
    <col min="273" max="273" width="7" customWidth="1"/>
    <col min="274" max="274" width="35.42578125" customWidth="1"/>
    <col min="513" max="513" width="3.42578125" customWidth="1"/>
    <col min="514" max="514" width="9.5703125" customWidth="1"/>
    <col min="515" max="515" width="12" customWidth="1"/>
    <col min="516" max="516" width="7.7109375" customWidth="1"/>
    <col min="517" max="517" width="8.28515625" customWidth="1"/>
    <col min="518" max="518" width="7.85546875" customWidth="1"/>
    <col min="519" max="519" width="8.28515625" customWidth="1"/>
    <col min="520" max="520" width="7.85546875" customWidth="1"/>
    <col min="521" max="521" width="7.7109375" customWidth="1"/>
    <col min="522" max="524" width="7.85546875" customWidth="1"/>
    <col min="525" max="525" width="6.7109375" customWidth="1"/>
    <col min="526" max="526" width="7.28515625" customWidth="1"/>
    <col min="527" max="527" width="7.5703125" customWidth="1"/>
    <col min="528" max="528" width="6.5703125" customWidth="1"/>
    <col min="529" max="529" width="7" customWidth="1"/>
    <col min="530" max="530" width="35.42578125" customWidth="1"/>
    <col min="769" max="769" width="3.42578125" customWidth="1"/>
    <col min="770" max="770" width="9.5703125" customWidth="1"/>
    <col min="771" max="771" width="12" customWidth="1"/>
    <col min="772" max="772" width="7.7109375" customWidth="1"/>
    <col min="773" max="773" width="8.28515625" customWidth="1"/>
    <col min="774" max="774" width="7.85546875" customWidth="1"/>
    <col min="775" max="775" width="8.28515625" customWidth="1"/>
    <col min="776" max="776" width="7.85546875" customWidth="1"/>
    <col min="777" max="777" width="7.7109375" customWidth="1"/>
    <col min="778" max="780" width="7.85546875" customWidth="1"/>
    <col min="781" max="781" width="6.7109375" customWidth="1"/>
    <col min="782" max="782" width="7.28515625" customWidth="1"/>
    <col min="783" max="783" width="7.5703125" customWidth="1"/>
    <col min="784" max="784" width="6.5703125" customWidth="1"/>
    <col min="785" max="785" width="7" customWidth="1"/>
    <col min="786" max="786" width="35.42578125" customWidth="1"/>
    <col min="1025" max="1025" width="3.42578125" customWidth="1"/>
    <col min="1026" max="1026" width="9.5703125" customWidth="1"/>
    <col min="1027" max="1027" width="12" customWidth="1"/>
    <col min="1028" max="1028" width="7.7109375" customWidth="1"/>
    <col min="1029" max="1029" width="8.28515625" customWidth="1"/>
    <col min="1030" max="1030" width="7.85546875" customWidth="1"/>
    <col min="1031" max="1031" width="8.28515625" customWidth="1"/>
    <col min="1032" max="1032" width="7.85546875" customWidth="1"/>
    <col min="1033" max="1033" width="7.7109375" customWidth="1"/>
    <col min="1034" max="1036" width="7.85546875" customWidth="1"/>
    <col min="1037" max="1037" width="6.7109375" customWidth="1"/>
    <col min="1038" max="1038" width="7.28515625" customWidth="1"/>
    <col min="1039" max="1039" width="7.5703125" customWidth="1"/>
    <col min="1040" max="1040" width="6.5703125" customWidth="1"/>
    <col min="1041" max="1041" width="7" customWidth="1"/>
    <col min="1042" max="1042" width="35.42578125" customWidth="1"/>
    <col min="1281" max="1281" width="3.42578125" customWidth="1"/>
    <col min="1282" max="1282" width="9.5703125" customWidth="1"/>
    <col min="1283" max="1283" width="12" customWidth="1"/>
    <col min="1284" max="1284" width="7.7109375" customWidth="1"/>
    <col min="1285" max="1285" width="8.28515625" customWidth="1"/>
    <col min="1286" max="1286" width="7.85546875" customWidth="1"/>
    <col min="1287" max="1287" width="8.28515625" customWidth="1"/>
    <col min="1288" max="1288" width="7.85546875" customWidth="1"/>
    <col min="1289" max="1289" width="7.7109375" customWidth="1"/>
    <col min="1290" max="1292" width="7.85546875" customWidth="1"/>
    <col min="1293" max="1293" width="6.7109375" customWidth="1"/>
    <col min="1294" max="1294" width="7.28515625" customWidth="1"/>
    <col min="1295" max="1295" width="7.5703125" customWidth="1"/>
    <col min="1296" max="1296" width="6.5703125" customWidth="1"/>
    <col min="1297" max="1297" width="7" customWidth="1"/>
    <col min="1298" max="1298" width="35.42578125" customWidth="1"/>
    <col min="1537" max="1537" width="3.42578125" customWidth="1"/>
    <col min="1538" max="1538" width="9.5703125" customWidth="1"/>
    <col min="1539" max="1539" width="12" customWidth="1"/>
    <col min="1540" max="1540" width="7.7109375" customWidth="1"/>
    <col min="1541" max="1541" width="8.28515625" customWidth="1"/>
    <col min="1542" max="1542" width="7.85546875" customWidth="1"/>
    <col min="1543" max="1543" width="8.28515625" customWidth="1"/>
    <col min="1544" max="1544" width="7.85546875" customWidth="1"/>
    <col min="1545" max="1545" width="7.7109375" customWidth="1"/>
    <col min="1546" max="1548" width="7.85546875" customWidth="1"/>
    <col min="1549" max="1549" width="6.7109375" customWidth="1"/>
    <col min="1550" max="1550" width="7.28515625" customWidth="1"/>
    <col min="1551" max="1551" width="7.5703125" customWidth="1"/>
    <col min="1552" max="1552" width="6.5703125" customWidth="1"/>
    <col min="1553" max="1553" width="7" customWidth="1"/>
    <col min="1554" max="1554" width="35.42578125" customWidth="1"/>
    <col min="1793" max="1793" width="3.42578125" customWidth="1"/>
    <col min="1794" max="1794" width="9.5703125" customWidth="1"/>
    <col min="1795" max="1795" width="12" customWidth="1"/>
    <col min="1796" max="1796" width="7.7109375" customWidth="1"/>
    <col min="1797" max="1797" width="8.28515625" customWidth="1"/>
    <col min="1798" max="1798" width="7.85546875" customWidth="1"/>
    <col min="1799" max="1799" width="8.28515625" customWidth="1"/>
    <col min="1800" max="1800" width="7.85546875" customWidth="1"/>
    <col min="1801" max="1801" width="7.7109375" customWidth="1"/>
    <col min="1802" max="1804" width="7.85546875" customWidth="1"/>
    <col min="1805" max="1805" width="6.7109375" customWidth="1"/>
    <col min="1806" max="1806" width="7.28515625" customWidth="1"/>
    <col min="1807" max="1807" width="7.5703125" customWidth="1"/>
    <col min="1808" max="1808" width="6.5703125" customWidth="1"/>
    <col min="1809" max="1809" width="7" customWidth="1"/>
    <col min="1810" max="1810" width="35.42578125" customWidth="1"/>
    <col min="2049" max="2049" width="3.42578125" customWidth="1"/>
    <col min="2050" max="2050" width="9.5703125" customWidth="1"/>
    <col min="2051" max="2051" width="12" customWidth="1"/>
    <col min="2052" max="2052" width="7.7109375" customWidth="1"/>
    <col min="2053" max="2053" width="8.28515625" customWidth="1"/>
    <col min="2054" max="2054" width="7.85546875" customWidth="1"/>
    <col min="2055" max="2055" width="8.28515625" customWidth="1"/>
    <col min="2056" max="2056" width="7.85546875" customWidth="1"/>
    <col min="2057" max="2057" width="7.7109375" customWidth="1"/>
    <col min="2058" max="2060" width="7.85546875" customWidth="1"/>
    <col min="2061" max="2061" width="6.7109375" customWidth="1"/>
    <col min="2062" max="2062" width="7.28515625" customWidth="1"/>
    <col min="2063" max="2063" width="7.5703125" customWidth="1"/>
    <col min="2064" max="2064" width="6.5703125" customWidth="1"/>
    <col min="2065" max="2065" width="7" customWidth="1"/>
    <col min="2066" max="2066" width="35.42578125" customWidth="1"/>
    <col min="2305" max="2305" width="3.42578125" customWidth="1"/>
    <col min="2306" max="2306" width="9.5703125" customWidth="1"/>
    <col min="2307" max="2307" width="12" customWidth="1"/>
    <col min="2308" max="2308" width="7.7109375" customWidth="1"/>
    <col min="2309" max="2309" width="8.28515625" customWidth="1"/>
    <col min="2310" max="2310" width="7.85546875" customWidth="1"/>
    <col min="2311" max="2311" width="8.28515625" customWidth="1"/>
    <col min="2312" max="2312" width="7.85546875" customWidth="1"/>
    <col min="2313" max="2313" width="7.7109375" customWidth="1"/>
    <col min="2314" max="2316" width="7.85546875" customWidth="1"/>
    <col min="2317" max="2317" width="6.7109375" customWidth="1"/>
    <col min="2318" max="2318" width="7.28515625" customWidth="1"/>
    <col min="2319" max="2319" width="7.5703125" customWidth="1"/>
    <col min="2320" max="2320" width="6.5703125" customWidth="1"/>
    <col min="2321" max="2321" width="7" customWidth="1"/>
    <col min="2322" max="2322" width="35.42578125" customWidth="1"/>
    <col min="2561" max="2561" width="3.42578125" customWidth="1"/>
    <col min="2562" max="2562" width="9.5703125" customWidth="1"/>
    <col min="2563" max="2563" width="12" customWidth="1"/>
    <col min="2564" max="2564" width="7.7109375" customWidth="1"/>
    <col min="2565" max="2565" width="8.28515625" customWidth="1"/>
    <col min="2566" max="2566" width="7.85546875" customWidth="1"/>
    <col min="2567" max="2567" width="8.28515625" customWidth="1"/>
    <col min="2568" max="2568" width="7.85546875" customWidth="1"/>
    <col min="2569" max="2569" width="7.7109375" customWidth="1"/>
    <col min="2570" max="2572" width="7.85546875" customWidth="1"/>
    <col min="2573" max="2573" width="6.7109375" customWidth="1"/>
    <col min="2574" max="2574" width="7.28515625" customWidth="1"/>
    <col min="2575" max="2575" width="7.5703125" customWidth="1"/>
    <col min="2576" max="2576" width="6.5703125" customWidth="1"/>
    <col min="2577" max="2577" width="7" customWidth="1"/>
    <col min="2578" max="2578" width="35.42578125" customWidth="1"/>
    <col min="2817" max="2817" width="3.42578125" customWidth="1"/>
    <col min="2818" max="2818" width="9.5703125" customWidth="1"/>
    <col min="2819" max="2819" width="12" customWidth="1"/>
    <col min="2820" max="2820" width="7.7109375" customWidth="1"/>
    <col min="2821" max="2821" width="8.28515625" customWidth="1"/>
    <col min="2822" max="2822" width="7.85546875" customWidth="1"/>
    <col min="2823" max="2823" width="8.28515625" customWidth="1"/>
    <col min="2824" max="2824" width="7.85546875" customWidth="1"/>
    <col min="2825" max="2825" width="7.7109375" customWidth="1"/>
    <col min="2826" max="2828" width="7.85546875" customWidth="1"/>
    <col min="2829" max="2829" width="6.7109375" customWidth="1"/>
    <col min="2830" max="2830" width="7.28515625" customWidth="1"/>
    <col min="2831" max="2831" width="7.5703125" customWidth="1"/>
    <col min="2832" max="2832" width="6.5703125" customWidth="1"/>
    <col min="2833" max="2833" width="7" customWidth="1"/>
    <col min="2834" max="2834" width="35.42578125" customWidth="1"/>
    <col min="3073" max="3073" width="3.42578125" customWidth="1"/>
    <col min="3074" max="3074" width="9.5703125" customWidth="1"/>
    <col min="3075" max="3075" width="12" customWidth="1"/>
    <col min="3076" max="3076" width="7.7109375" customWidth="1"/>
    <col min="3077" max="3077" width="8.28515625" customWidth="1"/>
    <col min="3078" max="3078" width="7.85546875" customWidth="1"/>
    <col min="3079" max="3079" width="8.28515625" customWidth="1"/>
    <col min="3080" max="3080" width="7.85546875" customWidth="1"/>
    <col min="3081" max="3081" width="7.7109375" customWidth="1"/>
    <col min="3082" max="3084" width="7.85546875" customWidth="1"/>
    <col min="3085" max="3085" width="6.7109375" customWidth="1"/>
    <col min="3086" max="3086" width="7.28515625" customWidth="1"/>
    <col min="3087" max="3087" width="7.5703125" customWidth="1"/>
    <col min="3088" max="3088" width="6.5703125" customWidth="1"/>
    <col min="3089" max="3089" width="7" customWidth="1"/>
    <col min="3090" max="3090" width="35.42578125" customWidth="1"/>
    <col min="3329" max="3329" width="3.42578125" customWidth="1"/>
    <col min="3330" max="3330" width="9.5703125" customWidth="1"/>
    <col min="3331" max="3331" width="12" customWidth="1"/>
    <col min="3332" max="3332" width="7.7109375" customWidth="1"/>
    <col min="3333" max="3333" width="8.28515625" customWidth="1"/>
    <col min="3334" max="3334" width="7.85546875" customWidth="1"/>
    <col min="3335" max="3335" width="8.28515625" customWidth="1"/>
    <col min="3336" max="3336" width="7.85546875" customWidth="1"/>
    <col min="3337" max="3337" width="7.7109375" customWidth="1"/>
    <col min="3338" max="3340" width="7.85546875" customWidth="1"/>
    <col min="3341" max="3341" width="6.7109375" customWidth="1"/>
    <col min="3342" max="3342" width="7.28515625" customWidth="1"/>
    <col min="3343" max="3343" width="7.5703125" customWidth="1"/>
    <col min="3344" max="3344" width="6.5703125" customWidth="1"/>
    <col min="3345" max="3345" width="7" customWidth="1"/>
    <col min="3346" max="3346" width="35.42578125" customWidth="1"/>
    <col min="3585" max="3585" width="3.42578125" customWidth="1"/>
    <col min="3586" max="3586" width="9.5703125" customWidth="1"/>
    <col min="3587" max="3587" width="12" customWidth="1"/>
    <col min="3588" max="3588" width="7.7109375" customWidth="1"/>
    <col min="3589" max="3589" width="8.28515625" customWidth="1"/>
    <col min="3590" max="3590" width="7.85546875" customWidth="1"/>
    <col min="3591" max="3591" width="8.28515625" customWidth="1"/>
    <col min="3592" max="3592" width="7.85546875" customWidth="1"/>
    <col min="3593" max="3593" width="7.7109375" customWidth="1"/>
    <col min="3594" max="3596" width="7.85546875" customWidth="1"/>
    <col min="3597" max="3597" width="6.7109375" customWidth="1"/>
    <col min="3598" max="3598" width="7.28515625" customWidth="1"/>
    <col min="3599" max="3599" width="7.5703125" customWidth="1"/>
    <col min="3600" max="3600" width="6.5703125" customWidth="1"/>
    <col min="3601" max="3601" width="7" customWidth="1"/>
    <col min="3602" max="3602" width="35.42578125" customWidth="1"/>
    <col min="3841" max="3841" width="3.42578125" customWidth="1"/>
    <col min="3842" max="3842" width="9.5703125" customWidth="1"/>
    <col min="3843" max="3843" width="12" customWidth="1"/>
    <col min="3844" max="3844" width="7.7109375" customWidth="1"/>
    <col min="3845" max="3845" width="8.28515625" customWidth="1"/>
    <col min="3846" max="3846" width="7.85546875" customWidth="1"/>
    <col min="3847" max="3847" width="8.28515625" customWidth="1"/>
    <col min="3848" max="3848" width="7.85546875" customWidth="1"/>
    <col min="3849" max="3849" width="7.7109375" customWidth="1"/>
    <col min="3850" max="3852" width="7.85546875" customWidth="1"/>
    <col min="3853" max="3853" width="6.7109375" customWidth="1"/>
    <col min="3854" max="3854" width="7.28515625" customWidth="1"/>
    <col min="3855" max="3855" width="7.5703125" customWidth="1"/>
    <col min="3856" max="3856" width="6.5703125" customWidth="1"/>
    <col min="3857" max="3857" width="7" customWidth="1"/>
    <col min="3858" max="3858" width="35.42578125" customWidth="1"/>
    <col min="4097" max="4097" width="3.42578125" customWidth="1"/>
    <col min="4098" max="4098" width="9.5703125" customWidth="1"/>
    <col min="4099" max="4099" width="12" customWidth="1"/>
    <col min="4100" max="4100" width="7.7109375" customWidth="1"/>
    <col min="4101" max="4101" width="8.28515625" customWidth="1"/>
    <col min="4102" max="4102" width="7.85546875" customWidth="1"/>
    <col min="4103" max="4103" width="8.28515625" customWidth="1"/>
    <col min="4104" max="4104" width="7.85546875" customWidth="1"/>
    <col min="4105" max="4105" width="7.7109375" customWidth="1"/>
    <col min="4106" max="4108" width="7.85546875" customWidth="1"/>
    <col min="4109" max="4109" width="6.7109375" customWidth="1"/>
    <col min="4110" max="4110" width="7.28515625" customWidth="1"/>
    <col min="4111" max="4111" width="7.5703125" customWidth="1"/>
    <col min="4112" max="4112" width="6.5703125" customWidth="1"/>
    <col min="4113" max="4113" width="7" customWidth="1"/>
    <col min="4114" max="4114" width="35.42578125" customWidth="1"/>
    <col min="4353" max="4353" width="3.42578125" customWidth="1"/>
    <col min="4354" max="4354" width="9.5703125" customWidth="1"/>
    <col min="4355" max="4355" width="12" customWidth="1"/>
    <col min="4356" max="4356" width="7.7109375" customWidth="1"/>
    <col min="4357" max="4357" width="8.28515625" customWidth="1"/>
    <col min="4358" max="4358" width="7.85546875" customWidth="1"/>
    <col min="4359" max="4359" width="8.28515625" customWidth="1"/>
    <col min="4360" max="4360" width="7.85546875" customWidth="1"/>
    <col min="4361" max="4361" width="7.7109375" customWidth="1"/>
    <col min="4362" max="4364" width="7.85546875" customWidth="1"/>
    <col min="4365" max="4365" width="6.7109375" customWidth="1"/>
    <col min="4366" max="4366" width="7.28515625" customWidth="1"/>
    <col min="4367" max="4367" width="7.5703125" customWidth="1"/>
    <col min="4368" max="4368" width="6.5703125" customWidth="1"/>
    <col min="4369" max="4369" width="7" customWidth="1"/>
    <col min="4370" max="4370" width="35.42578125" customWidth="1"/>
    <col min="4609" max="4609" width="3.42578125" customWidth="1"/>
    <col min="4610" max="4610" width="9.5703125" customWidth="1"/>
    <col min="4611" max="4611" width="12" customWidth="1"/>
    <col min="4612" max="4612" width="7.7109375" customWidth="1"/>
    <col min="4613" max="4613" width="8.28515625" customWidth="1"/>
    <col min="4614" max="4614" width="7.85546875" customWidth="1"/>
    <col min="4615" max="4615" width="8.28515625" customWidth="1"/>
    <col min="4616" max="4616" width="7.85546875" customWidth="1"/>
    <col min="4617" max="4617" width="7.7109375" customWidth="1"/>
    <col min="4618" max="4620" width="7.85546875" customWidth="1"/>
    <col min="4621" max="4621" width="6.7109375" customWidth="1"/>
    <col min="4622" max="4622" width="7.28515625" customWidth="1"/>
    <col min="4623" max="4623" width="7.5703125" customWidth="1"/>
    <col min="4624" max="4624" width="6.5703125" customWidth="1"/>
    <col min="4625" max="4625" width="7" customWidth="1"/>
    <col min="4626" max="4626" width="35.42578125" customWidth="1"/>
    <col min="4865" max="4865" width="3.42578125" customWidth="1"/>
    <col min="4866" max="4866" width="9.5703125" customWidth="1"/>
    <col min="4867" max="4867" width="12" customWidth="1"/>
    <col min="4868" max="4868" width="7.7109375" customWidth="1"/>
    <col min="4869" max="4869" width="8.28515625" customWidth="1"/>
    <col min="4870" max="4870" width="7.85546875" customWidth="1"/>
    <col min="4871" max="4871" width="8.28515625" customWidth="1"/>
    <col min="4872" max="4872" width="7.85546875" customWidth="1"/>
    <col min="4873" max="4873" width="7.7109375" customWidth="1"/>
    <col min="4874" max="4876" width="7.85546875" customWidth="1"/>
    <col min="4877" max="4877" width="6.7109375" customWidth="1"/>
    <col min="4878" max="4878" width="7.28515625" customWidth="1"/>
    <col min="4879" max="4879" width="7.5703125" customWidth="1"/>
    <col min="4880" max="4880" width="6.5703125" customWidth="1"/>
    <col min="4881" max="4881" width="7" customWidth="1"/>
    <col min="4882" max="4882" width="35.42578125" customWidth="1"/>
    <col min="5121" max="5121" width="3.42578125" customWidth="1"/>
    <col min="5122" max="5122" width="9.5703125" customWidth="1"/>
    <col min="5123" max="5123" width="12" customWidth="1"/>
    <col min="5124" max="5124" width="7.7109375" customWidth="1"/>
    <col min="5125" max="5125" width="8.28515625" customWidth="1"/>
    <col min="5126" max="5126" width="7.85546875" customWidth="1"/>
    <col min="5127" max="5127" width="8.28515625" customWidth="1"/>
    <col min="5128" max="5128" width="7.85546875" customWidth="1"/>
    <col min="5129" max="5129" width="7.7109375" customWidth="1"/>
    <col min="5130" max="5132" width="7.85546875" customWidth="1"/>
    <col min="5133" max="5133" width="6.7109375" customWidth="1"/>
    <col min="5134" max="5134" width="7.28515625" customWidth="1"/>
    <col min="5135" max="5135" width="7.5703125" customWidth="1"/>
    <col min="5136" max="5136" width="6.5703125" customWidth="1"/>
    <col min="5137" max="5137" width="7" customWidth="1"/>
    <col min="5138" max="5138" width="35.42578125" customWidth="1"/>
    <col min="5377" max="5377" width="3.42578125" customWidth="1"/>
    <col min="5378" max="5378" width="9.5703125" customWidth="1"/>
    <col min="5379" max="5379" width="12" customWidth="1"/>
    <col min="5380" max="5380" width="7.7109375" customWidth="1"/>
    <col min="5381" max="5381" width="8.28515625" customWidth="1"/>
    <col min="5382" max="5382" width="7.85546875" customWidth="1"/>
    <col min="5383" max="5383" width="8.28515625" customWidth="1"/>
    <col min="5384" max="5384" width="7.85546875" customWidth="1"/>
    <col min="5385" max="5385" width="7.7109375" customWidth="1"/>
    <col min="5386" max="5388" width="7.85546875" customWidth="1"/>
    <col min="5389" max="5389" width="6.7109375" customWidth="1"/>
    <col min="5390" max="5390" width="7.28515625" customWidth="1"/>
    <col min="5391" max="5391" width="7.5703125" customWidth="1"/>
    <col min="5392" max="5392" width="6.5703125" customWidth="1"/>
    <col min="5393" max="5393" width="7" customWidth="1"/>
    <col min="5394" max="5394" width="35.42578125" customWidth="1"/>
    <col min="5633" max="5633" width="3.42578125" customWidth="1"/>
    <col min="5634" max="5634" width="9.5703125" customWidth="1"/>
    <col min="5635" max="5635" width="12" customWidth="1"/>
    <col min="5636" max="5636" width="7.7109375" customWidth="1"/>
    <col min="5637" max="5637" width="8.28515625" customWidth="1"/>
    <col min="5638" max="5638" width="7.85546875" customWidth="1"/>
    <col min="5639" max="5639" width="8.28515625" customWidth="1"/>
    <col min="5640" max="5640" width="7.85546875" customWidth="1"/>
    <col min="5641" max="5641" width="7.7109375" customWidth="1"/>
    <col min="5642" max="5644" width="7.85546875" customWidth="1"/>
    <col min="5645" max="5645" width="6.7109375" customWidth="1"/>
    <col min="5646" max="5646" width="7.28515625" customWidth="1"/>
    <col min="5647" max="5647" width="7.5703125" customWidth="1"/>
    <col min="5648" max="5648" width="6.5703125" customWidth="1"/>
    <col min="5649" max="5649" width="7" customWidth="1"/>
    <col min="5650" max="5650" width="35.42578125" customWidth="1"/>
    <col min="5889" max="5889" width="3.42578125" customWidth="1"/>
    <col min="5890" max="5890" width="9.5703125" customWidth="1"/>
    <col min="5891" max="5891" width="12" customWidth="1"/>
    <col min="5892" max="5892" width="7.7109375" customWidth="1"/>
    <col min="5893" max="5893" width="8.28515625" customWidth="1"/>
    <col min="5894" max="5894" width="7.85546875" customWidth="1"/>
    <col min="5895" max="5895" width="8.28515625" customWidth="1"/>
    <col min="5896" max="5896" width="7.85546875" customWidth="1"/>
    <col min="5897" max="5897" width="7.7109375" customWidth="1"/>
    <col min="5898" max="5900" width="7.85546875" customWidth="1"/>
    <col min="5901" max="5901" width="6.7109375" customWidth="1"/>
    <col min="5902" max="5902" width="7.28515625" customWidth="1"/>
    <col min="5903" max="5903" width="7.5703125" customWidth="1"/>
    <col min="5904" max="5904" width="6.5703125" customWidth="1"/>
    <col min="5905" max="5905" width="7" customWidth="1"/>
    <col min="5906" max="5906" width="35.42578125" customWidth="1"/>
    <col min="6145" max="6145" width="3.42578125" customWidth="1"/>
    <col min="6146" max="6146" width="9.5703125" customWidth="1"/>
    <col min="6147" max="6147" width="12" customWidth="1"/>
    <col min="6148" max="6148" width="7.7109375" customWidth="1"/>
    <col min="6149" max="6149" width="8.28515625" customWidth="1"/>
    <col min="6150" max="6150" width="7.85546875" customWidth="1"/>
    <col min="6151" max="6151" width="8.28515625" customWidth="1"/>
    <col min="6152" max="6152" width="7.85546875" customWidth="1"/>
    <col min="6153" max="6153" width="7.7109375" customWidth="1"/>
    <col min="6154" max="6156" width="7.85546875" customWidth="1"/>
    <col min="6157" max="6157" width="6.7109375" customWidth="1"/>
    <col min="6158" max="6158" width="7.28515625" customWidth="1"/>
    <col min="6159" max="6159" width="7.5703125" customWidth="1"/>
    <col min="6160" max="6160" width="6.5703125" customWidth="1"/>
    <col min="6161" max="6161" width="7" customWidth="1"/>
    <col min="6162" max="6162" width="35.42578125" customWidth="1"/>
    <col min="6401" max="6401" width="3.42578125" customWidth="1"/>
    <col min="6402" max="6402" width="9.5703125" customWidth="1"/>
    <col min="6403" max="6403" width="12" customWidth="1"/>
    <col min="6404" max="6404" width="7.7109375" customWidth="1"/>
    <col min="6405" max="6405" width="8.28515625" customWidth="1"/>
    <col min="6406" max="6406" width="7.85546875" customWidth="1"/>
    <col min="6407" max="6407" width="8.28515625" customWidth="1"/>
    <col min="6408" max="6408" width="7.85546875" customWidth="1"/>
    <col min="6409" max="6409" width="7.7109375" customWidth="1"/>
    <col min="6410" max="6412" width="7.85546875" customWidth="1"/>
    <col min="6413" max="6413" width="6.7109375" customWidth="1"/>
    <col min="6414" max="6414" width="7.28515625" customWidth="1"/>
    <col min="6415" max="6415" width="7.5703125" customWidth="1"/>
    <col min="6416" max="6416" width="6.5703125" customWidth="1"/>
    <col min="6417" max="6417" width="7" customWidth="1"/>
    <col min="6418" max="6418" width="35.42578125" customWidth="1"/>
    <col min="6657" max="6657" width="3.42578125" customWidth="1"/>
    <col min="6658" max="6658" width="9.5703125" customWidth="1"/>
    <col min="6659" max="6659" width="12" customWidth="1"/>
    <col min="6660" max="6660" width="7.7109375" customWidth="1"/>
    <col min="6661" max="6661" width="8.28515625" customWidth="1"/>
    <col min="6662" max="6662" width="7.85546875" customWidth="1"/>
    <col min="6663" max="6663" width="8.28515625" customWidth="1"/>
    <col min="6664" max="6664" width="7.85546875" customWidth="1"/>
    <col min="6665" max="6665" width="7.7109375" customWidth="1"/>
    <col min="6666" max="6668" width="7.85546875" customWidth="1"/>
    <col min="6669" max="6669" width="6.7109375" customWidth="1"/>
    <col min="6670" max="6670" width="7.28515625" customWidth="1"/>
    <col min="6671" max="6671" width="7.5703125" customWidth="1"/>
    <col min="6672" max="6672" width="6.5703125" customWidth="1"/>
    <col min="6673" max="6673" width="7" customWidth="1"/>
    <col min="6674" max="6674" width="35.42578125" customWidth="1"/>
    <col min="6913" max="6913" width="3.42578125" customWidth="1"/>
    <col min="6914" max="6914" width="9.5703125" customWidth="1"/>
    <col min="6915" max="6915" width="12" customWidth="1"/>
    <col min="6916" max="6916" width="7.7109375" customWidth="1"/>
    <col min="6917" max="6917" width="8.28515625" customWidth="1"/>
    <col min="6918" max="6918" width="7.85546875" customWidth="1"/>
    <col min="6919" max="6919" width="8.28515625" customWidth="1"/>
    <col min="6920" max="6920" width="7.85546875" customWidth="1"/>
    <col min="6921" max="6921" width="7.7109375" customWidth="1"/>
    <col min="6922" max="6924" width="7.85546875" customWidth="1"/>
    <col min="6925" max="6925" width="6.7109375" customWidth="1"/>
    <col min="6926" max="6926" width="7.28515625" customWidth="1"/>
    <col min="6927" max="6927" width="7.5703125" customWidth="1"/>
    <col min="6928" max="6928" width="6.5703125" customWidth="1"/>
    <col min="6929" max="6929" width="7" customWidth="1"/>
    <col min="6930" max="6930" width="35.42578125" customWidth="1"/>
    <col min="7169" max="7169" width="3.42578125" customWidth="1"/>
    <col min="7170" max="7170" width="9.5703125" customWidth="1"/>
    <col min="7171" max="7171" width="12" customWidth="1"/>
    <col min="7172" max="7172" width="7.7109375" customWidth="1"/>
    <col min="7173" max="7173" width="8.28515625" customWidth="1"/>
    <col min="7174" max="7174" width="7.85546875" customWidth="1"/>
    <col min="7175" max="7175" width="8.28515625" customWidth="1"/>
    <col min="7176" max="7176" width="7.85546875" customWidth="1"/>
    <col min="7177" max="7177" width="7.7109375" customWidth="1"/>
    <col min="7178" max="7180" width="7.85546875" customWidth="1"/>
    <col min="7181" max="7181" width="6.7109375" customWidth="1"/>
    <col min="7182" max="7182" width="7.28515625" customWidth="1"/>
    <col min="7183" max="7183" width="7.5703125" customWidth="1"/>
    <col min="7184" max="7184" width="6.5703125" customWidth="1"/>
    <col min="7185" max="7185" width="7" customWidth="1"/>
    <col min="7186" max="7186" width="35.42578125" customWidth="1"/>
    <col min="7425" max="7425" width="3.42578125" customWidth="1"/>
    <col min="7426" max="7426" width="9.5703125" customWidth="1"/>
    <col min="7427" max="7427" width="12" customWidth="1"/>
    <col min="7428" max="7428" width="7.7109375" customWidth="1"/>
    <col min="7429" max="7429" width="8.28515625" customWidth="1"/>
    <col min="7430" max="7430" width="7.85546875" customWidth="1"/>
    <col min="7431" max="7431" width="8.28515625" customWidth="1"/>
    <col min="7432" max="7432" width="7.85546875" customWidth="1"/>
    <col min="7433" max="7433" width="7.7109375" customWidth="1"/>
    <col min="7434" max="7436" width="7.85546875" customWidth="1"/>
    <col min="7437" max="7437" width="6.7109375" customWidth="1"/>
    <col min="7438" max="7438" width="7.28515625" customWidth="1"/>
    <col min="7439" max="7439" width="7.5703125" customWidth="1"/>
    <col min="7440" max="7440" width="6.5703125" customWidth="1"/>
    <col min="7441" max="7441" width="7" customWidth="1"/>
    <col min="7442" max="7442" width="35.42578125" customWidth="1"/>
    <col min="7681" max="7681" width="3.42578125" customWidth="1"/>
    <col min="7682" max="7682" width="9.5703125" customWidth="1"/>
    <col min="7683" max="7683" width="12" customWidth="1"/>
    <col min="7684" max="7684" width="7.7109375" customWidth="1"/>
    <col min="7685" max="7685" width="8.28515625" customWidth="1"/>
    <col min="7686" max="7686" width="7.85546875" customWidth="1"/>
    <col min="7687" max="7687" width="8.28515625" customWidth="1"/>
    <col min="7688" max="7688" width="7.85546875" customWidth="1"/>
    <col min="7689" max="7689" width="7.7109375" customWidth="1"/>
    <col min="7690" max="7692" width="7.85546875" customWidth="1"/>
    <col min="7693" max="7693" width="6.7109375" customWidth="1"/>
    <col min="7694" max="7694" width="7.28515625" customWidth="1"/>
    <col min="7695" max="7695" width="7.5703125" customWidth="1"/>
    <col min="7696" max="7696" width="6.5703125" customWidth="1"/>
    <col min="7697" max="7697" width="7" customWidth="1"/>
    <col min="7698" max="7698" width="35.42578125" customWidth="1"/>
    <col min="7937" max="7937" width="3.42578125" customWidth="1"/>
    <col min="7938" max="7938" width="9.5703125" customWidth="1"/>
    <col min="7939" max="7939" width="12" customWidth="1"/>
    <col min="7940" max="7940" width="7.7109375" customWidth="1"/>
    <col min="7941" max="7941" width="8.28515625" customWidth="1"/>
    <col min="7942" max="7942" width="7.85546875" customWidth="1"/>
    <col min="7943" max="7943" width="8.28515625" customWidth="1"/>
    <col min="7944" max="7944" width="7.85546875" customWidth="1"/>
    <col min="7945" max="7945" width="7.7109375" customWidth="1"/>
    <col min="7946" max="7948" width="7.85546875" customWidth="1"/>
    <col min="7949" max="7949" width="6.7109375" customWidth="1"/>
    <col min="7950" max="7950" width="7.28515625" customWidth="1"/>
    <col min="7951" max="7951" width="7.5703125" customWidth="1"/>
    <col min="7952" max="7952" width="6.5703125" customWidth="1"/>
    <col min="7953" max="7953" width="7" customWidth="1"/>
    <col min="7954" max="7954" width="35.42578125" customWidth="1"/>
    <col min="8193" max="8193" width="3.42578125" customWidth="1"/>
    <col min="8194" max="8194" width="9.5703125" customWidth="1"/>
    <col min="8195" max="8195" width="12" customWidth="1"/>
    <col min="8196" max="8196" width="7.7109375" customWidth="1"/>
    <col min="8197" max="8197" width="8.28515625" customWidth="1"/>
    <col min="8198" max="8198" width="7.85546875" customWidth="1"/>
    <col min="8199" max="8199" width="8.28515625" customWidth="1"/>
    <col min="8200" max="8200" width="7.85546875" customWidth="1"/>
    <col min="8201" max="8201" width="7.7109375" customWidth="1"/>
    <col min="8202" max="8204" width="7.85546875" customWidth="1"/>
    <col min="8205" max="8205" width="6.7109375" customWidth="1"/>
    <col min="8206" max="8206" width="7.28515625" customWidth="1"/>
    <col min="8207" max="8207" width="7.5703125" customWidth="1"/>
    <col min="8208" max="8208" width="6.5703125" customWidth="1"/>
    <col min="8209" max="8209" width="7" customWidth="1"/>
    <col min="8210" max="8210" width="35.42578125" customWidth="1"/>
    <col min="8449" max="8449" width="3.42578125" customWidth="1"/>
    <col min="8450" max="8450" width="9.5703125" customWidth="1"/>
    <col min="8451" max="8451" width="12" customWidth="1"/>
    <col min="8452" max="8452" width="7.7109375" customWidth="1"/>
    <col min="8453" max="8453" width="8.28515625" customWidth="1"/>
    <col min="8454" max="8454" width="7.85546875" customWidth="1"/>
    <col min="8455" max="8455" width="8.28515625" customWidth="1"/>
    <col min="8456" max="8456" width="7.85546875" customWidth="1"/>
    <col min="8457" max="8457" width="7.7109375" customWidth="1"/>
    <col min="8458" max="8460" width="7.85546875" customWidth="1"/>
    <col min="8461" max="8461" width="6.7109375" customWidth="1"/>
    <col min="8462" max="8462" width="7.28515625" customWidth="1"/>
    <col min="8463" max="8463" width="7.5703125" customWidth="1"/>
    <col min="8464" max="8464" width="6.5703125" customWidth="1"/>
    <col min="8465" max="8465" width="7" customWidth="1"/>
    <col min="8466" max="8466" width="35.42578125" customWidth="1"/>
    <col min="8705" max="8705" width="3.42578125" customWidth="1"/>
    <col min="8706" max="8706" width="9.5703125" customWidth="1"/>
    <col min="8707" max="8707" width="12" customWidth="1"/>
    <col min="8708" max="8708" width="7.7109375" customWidth="1"/>
    <col min="8709" max="8709" width="8.28515625" customWidth="1"/>
    <col min="8710" max="8710" width="7.85546875" customWidth="1"/>
    <col min="8711" max="8711" width="8.28515625" customWidth="1"/>
    <col min="8712" max="8712" width="7.85546875" customWidth="1"/>
    <col min="8713" max="8713" width="7.7109375" customWidth="1"/>
    <col min="8714" max="8716" width="7.85546875" customWidth="1"/>
    <col min="8717" max="8717" width="6.7109375" customWidth="1"/>
    <col min="8718" max="8718" width="7.28515625" customWidth="1"/>
    <col min="8719" max="8719" width="7.5703125" customWidth="1"/>
    <col min="8720" max="8720" width="6.5703125" customWidth="1"/>
    <col min="8721" max="8721" width="7" customWidth="1"/>
    <col min="8722" max="8722" width="35.42578125" customWidth="1"/>
    <col min="8961" max="8961" width="3.42578125" customWidth="1"/>
    <col min="8962" max="8962" width="9.5703125" customWidth="1"/>
    <col min="8963" max="8963" width="12" customWidth="1"/>
    <col min="8964" max="8964" width="7.7109375" customWidth="1"/>
    <col min="8965" max="8965" width="8.28515625" customWidth="1"/>
    <col min="8966" max="8966" width="7.85546875" customWidth="1"/>
    <col min="8967" max="8967" width="8.28515625" customWidth="1"/>
    <col min="8968" max="8968" width="7.85546875" customWidth="1"/>
    <col min="8969" max="8969" width="7.7109375" customWidth="1"/>
    <col min="8970" max="8972" width="7.85546875" customWidth="1"/>
    <col min="8973" max="8973" width="6.7109375" customWidth="1"/>
    <col min="8974" max="8974" width="7.28515625" customWidth="1"/>
    <col min="8975" max="8975" width="7.5703125" customWidth="1"/>
    <col min="8976" max="8976" width="6.5703125" customWidth="1"/>
    <col min="8977" max="8977" width="7" customWidth="1"/>
    <col min="8978" max="8978" width="35.42578125" customWidth="1"/>
    <col min="9217" max="9217" width="3.42578125" customWidth="1"/>
    <col min="9218" max="9218" width="9.5703125" customWidth="1"/>
    <col min="9219" max="9219" width="12" customWidth="1"/>
    <col min="9220" max="9220" width="7.7109375" customWidth="1"/>
    <col min="9221" max="9221" width="8.28515625" customWidth="1"/>
    <col min="9222" max="9222" width="7.85546875" customWidth="1"/>
    <col min="9223" max="9223" width="8.28515625" customWidth="1"/>
    <col min="9224" max="9224" width="7.85546875" customWidth="1"/>
    <col min="9225" max="9225" width="7.7109375" customWidth="1"/>
    <col min="9226" max="9228" width="7.85546875" customWidth="1"/>
    <col min="9229" max="9229" width="6.7109375" customWidth="1"/>
    <col min="9230" max="9230" width="7.28515625" customWidth="1"/>
    <col min="9231" max="9231" width="7.5703125" customWidth="1"/>
    <col min="9232" max="9232" width="6.5703125" customWidth="1"/>
    <col min="9233" max="9233" width="7" customWidth="1"/>
    <col min="9234" max="9234" width="35.42578125" customWidth="1"/>
    <col min="9473" max="9473" width="3.42578125" customWidth="1"/>
    <col min="9474" max="9474" width="9.5703125" customWidth="1"/>
    <col min="9475" max="9475" width="12" customWidth="1"/>
    <col min="9476" max="9476" width="7.7109375" customWidth="1"/>
    <col min="9477" max="9477" width="8.28515625" customWidth="1"/>
    <col min="9478" max="9478" width="7.85546875" customWidth="1"/>
    <col min="9479" max="9479" width="8.28515625" customWidth="1"/>
    <col min="9480" max="9480" width="7.85546875" customWidth="1"/>
    <col min="9481" max="9481" width="7.7109375" customWidth="1"/>
    <col min="9482" max="9484" width="7.85546875" customWidth="1"/>
    <col min="9485" max="9485" width="6.7109375" customWidth="1"/>
    <col min="9486" max="9486" width="7.28515625" customWidth="1"/>
    <col min="9487" max="9487" width="7.5703125" customWidth="1"/>
    <col min="9488" max="9488" width="6.5703125" customWidth="1"/>
    <col min="9489" max="9489" width="7" customWidth="1"/>
    <col min="9490" max="9490" width="35.42578125" customWidth="1"/>
    <col min="9729" max="9729" width="3.42578125" customWidth="1"/>
    <col min="9730" max="9730" width="9.5703125" customWidth="1"/>
    <col min="9731" max="9731" width="12" customWidth="1"/>
    <col min="9732" max="9732" width="7.7109375" customWidth="1"/>
    <col min="9733" max="9733" width="8.28515625" customWidth="1"/>
    <col min="9734" max="9734" width="7.85546875" customWidth="1"/>
    <col min="9735" max="9735" width="8.28515625" customWidth="1"/>
    <col min="9736" max="9736" width="7.85546875" customWidth="1"/>
    <col min="9737" max="9737" width="7.7109375" customWidth="1"/>
    <col min="9738" max="9740" width="7.85546875" customWidth="1"/>
    <col min="9741" max="9741" width="6.7109375" customWidth="1"/>
    <col min="9742" max="9742" width="7.28515625" customWidth="1"/>
    <col min="9743" max="9743" width="7.5703125" customWidth="1"/>
    <col min="9744" max="9744" width="6.5703125" customWidth="1"/>
    <col min="9745" max="9745" width="7" customWidth="1"/>
    <col min="9746" max="9746" width="35.42578125" customWidth="1"/>
    <col min="9985" max="9985" width="3.42578125" customWidth="1"/>
    <col min="9986" max="9986" width="9.5703125" customWidth="1"/>
    <col min="9987" max="9987" width="12" customWidth="1"/>
    <col min="9988" max="9988" width="7.7109375" customWidth="1"/>
    <col min="9989" max="9989" width="8.28515625" customWidth="1"/>
    <col min="9990" max="9990" width="7.85546875" customWidth="1"/>
    <col min="9991" max="9991" width="8.28515625" customWidth="1"/>
    <col min="9992" max="9992" width="7.85546875" customWidth="1"/>
    <col min="9993" max="9993" width="7.7109375" customWidth="1"/>
    <col min="9994" max="9996" width="7.85546875" customWidth="1"/>
    <col min="9997" max="9997" width="6.7109375" customWidth="1"/>
    <col min="9998" max="9998" width="7.28515625" customWidth="1"/>
    <col min="9999" max="9999" width="7.5703125" customWidth="1"/>
    <col min="10000" max="10000" width="6.5703125" customWidth="1"/>
    <col min="10001" max="10001" width="7" customWidth="1"/>
    <col min="10002" max="10002" width="35.42578125" customWidth="1"/>
    <col min="10241" max="10241" width="3.42578125" customWidth="1"/>
    <col min="10242" max="10242" width="9.5703125" customWidth="1"/>
    <col min="10243" max="10243" width="12" customWidth="1"/>
    <col min="10244" max="10244" width="7.7109375" customWidth="1"/>
    <col min="10245" max="10245" width="8.28515625" customWidth="1"/>
    <col min="10246" max="10246" width="7.85546875" customWidth="1"/>
    <col min="10247" max="10247" width="8.28515625" customWidth="1"/>
    <col min="10248" max="10248" width="7.85546875" customWidth="1"/>
    <col min="10249" max="10249" width="7.7109375" customWidth="1"/>
    <col min="10250" max="10252" width="7.85546875" customWidth="1"/>
    <col min="10253" max="10253" width="6.7109375" customWidth="1"/>
    <col min="10254" max="10254" width="7.28515625" customWidth="1"/>
    <col min="10255" max="10255" width="7.5703125" customWidth="1"/>
    <col min="10256" max="10256" width="6.5703125" customWidth="1"/>
    <col min="10257" max="10257" width="7" customWidth="1"/>
    <col min="10258" max="10258" width="35.42578125" customWidth="1"/>
    <col min="10497" max="10497" width="3.42578125" customWidth="1"/>
    <col min="10498" max="10498" width="9.5703125" customWidth="1"/>
    <col min="10499" max="10499" width="12" customWidth="1"/>
    <col min="10500" max="10500" width="7.7109375" customWidth="1"/>
    <col min="10501" max="10501" width="8.28515625" customWidth="1"/>
    <col min="10502" max="10502" width="7.85546875" customWidth="1"/>
    <col min="10503" max="10503" width="8.28515625" customWidth="1"/>
    <col min="10504" max="10504" width="7.85546875" customWidth="1"/>
    <col min="10505" max="10505" width="7.7109375" customWidth="1"/>
    <col min="10506" max="10508" width="7.85546875" customWidth="1"/>
    <col min="10509" max="10509" width="6.7109375" customWidth="1"/>
    <col min="10510" max="10510" width="7.28515625" customWidth="1"/>
    <col min="10511" max="10511" width="7.5703125" customWidth="1"/>
    <col min="10512" max="10512" width="6.5703125" customWidth="1"/>
    <col min="10513" max="10513" width="7" customWidth="1"/>
    <col min="10514" max="10514" width="35.42578125" customWidth="1"/>
    <col min="10753" max="10753" width="3.42578125" customWidth="1"/>
    <col min="10754" max="10754" width="9.5703125" customWidth="1"/>
    <col min="10755" max="10755" width="12" customWidth="1"/>
    <col min="10756" max="10756" width="7.7109375" customWidth="1"/>
    <col min="10757" max="10757" width="8.28515625" customWidth="1"/>
    <col min="10758" max="10758" width="7.85546875" customWidth="1"/>
    <col min="10759" max="10759" width="8.28515625" customWidth="1"/>
    <col min="10760" max="10760" width="7.85546875" customWidth="1"/>
    <col min="10761" max="10761" width="7.7109375" customWidth="1"/>
    <col min="10762" max="10764" width="7.85546875" customWidth="1"/>
    <col min="10765" max="10765" width="6.7109375" customWidth="1"/>
    <col min="10766" max="10766" width="7.28515625" customWidth="1"/>
    <col min="10767" max="10767" width="7.5703125" customWidth="1"/>
    <col min="10768" max="10768" width="6.5703125" customWidth="1"/>
    <col min="10769" max="10769" width="7" customWidth="1"/>
    <col min="10770" max="10770" width="35.42578125" customWidth="1"/>
    <col min="11009" max="11009" width="3.42578125" customWidth="1"/>
    <col min="11010" max="11010" width="9.5703125" customWidth="1"/>
    <col min="11011" max="11011" width="12" customWidth="1"/>
    <col min="11012" max="11012" width="7.7109375" customWidth="1"/>
    <col min="11013" max="11013" width="8.28515625" customWidth="1"/>
    <col min="11014" max="11014" width="7.85546875" customWidth="1"/>
    <col min="11015" max="11015" width="8.28515625" customWidth="1"/>
    <col min="11016" max="11016" width="7.85546875" customWidth="1"/>
    <col min="11017" max="11017" width="7.7109375" customWidth="1"/>
    <col min="11018" max="11020" width="7.85546875" customWidth="1"/>
    <col min="11021" max="11021" width="6.7109375" customWidth="1"/>
    <col min="11022" max="11022" width="7.28515625" customWidth="1"/>
    <col min="11023" max="11023" width="7.5703125" customWidth="1"/>
    <col min="11024" max="11024" width="6.5703125" customWidth="1"/>
    <col min="11025" max="11025" width="7" customWidth="1"/>
    <col min="11026" max="11026" width="35.42578125" customWidth="1"/>
    <col min="11265" max="11265" width="3.42578125" customWidth="1"/>
    <col min="11266" max="11266" width="9.5703125" customWidth="1"/>
    <col min="11267" max="11267" width="12" customWidth="1"/>
    <col min="11268" max="11268" width="7.7109375" customWidth="1"/>
    <col min="11269" max="11269" width="8.28515625" customWidth="1"/>
    <col min="11270" max="11270" width="7.85546875" customWidth="1"/>
    <col min="11271" max="11271" width="8.28515625" customWidth="1"/>
    <col min="11272" max="11272" width="7.85546875" customWidth="1"/>
    <col min="11273" max="11273" width="7.7109375" customWidth="1"/>
    <col min="11274" max="11276" width="7.85546875" customWidth="1"/>
    <col min="11277" max="11277" width="6.7109375" customWidth="1"/>
    <col min="11278" max="11278" width="7.28515625" customWidth="1"/>
    <col min="11279" max="11279" width="7.5703125" customWidth="1"/>
    <col min="11280" max="11280" width="6.5703125" customWidth="1"/>
    <col min="11281" max="11281" width="7" customWidth="1"/>
    <col min="11282" max="11282" width="35.42578125" customWidth="1"/>
    <col min="11521" max="11521" width="3.42578125" customWidth="1"/>
    <col min="11522" max="11522" width="9.5703125" customWidth="1"/>
    <col min="11523" max="11523" width="12" customWidth="1"/>
    <col min="11524" max="11524" width="7.7109375" customWidth="1"/>
    <col min="11525" max="11525" width="8.28515625" customWidth="1"/>
    <col min="11526" max="11526" width="7.85546875" customWidth="1"/>
    <col min="11527" max="11527" width="8.28515625" customWidth="1"/>
    <col min="11528" max="11528" width="7.85546875" customWidth="1"/>
    <col min="11529" max="11529" width="7.7109375" customWidth="1"/>
    <col min="11530" max="11532" width="7.85546875" customWidth="1"/>
    <col min="11533" max="11533" width="6.7109375" customWidth="1"/>
    <col min="11534" max="11534" width="7.28515625" customWidth="1"/>
    <col min="11535" max="11535" width="7.5703125" customWidth="1"/>
    <col min="11536" max="11536" width="6.5703125" customWidth="1"/>
    <col min="11537" max="11537" width="7" customWidth="1"/>
    <col min="11538" max="11538" width="35.42578125" customWidth="1"/>
    <col min="11777" max="11777" width="3.42578125" customWidth="1"/>
    <col min="11778" max="11778" width="9.5703125" customWidth="1"/>
    <col min="11779" max="11779" width="12" customWidth="1"/>
    <col min="11780" max="11780" width="7.7109375" customWidth="1"/>
    <col min="11781" max="11781" width="8.28515625" customWidth="1"/>
    <col min="11782" max="11782" width="7.85546875" customWidth="1"/>
    <col min="11783" max="11783" width="8.28515625" customWidth="1"/>
    <col min="11784" max="11784" width="7.85546875" customWidth="1"/>
    <col min="11785" max="11785" width="7.7109375" customWidth="1"/>
    <col min="11786" max="11788" width="7.85546875" customWidth="1"/>
    <col min="11789" max="11789" width="6.7109375" customWidth="1"/>
    <col min="11790" max="11790" width="7.28515625" customWidth="1"/>
    <col min="11791" max="11791" width="7.5703125" customWidth="1"/>
    <col min="11792" max="11792" width="6.5703125" customWidth="1"/>
    <col min="11793" max="11793" width="7" customWidth="1"/>
    <col min="11794" max="11794" width="35.42578125" customWidth="1"/>
    <col min="12033" max="12033" width="3.42578125" customWidth="1"/>
    <col min="12034" max="12034" width="9.5703125" customWidth="1"/>
    <col min="12035" max="12035" width="12" customWidth="1"/>
    <col min="12036" max="12036" width="7.7109375" customWidth="1"/>
    <col min="12037" max="12037" width="8.28515625" customWidth="1"/>
    <col min="12038" max="12038" width="7.85546875" customWidth="1"/>
    <col min="12039" max="12039" width="8.28515625" customWidth="1"/>
    <col min="12040" max="12040" width="7.85546875" customWidth="1"/>
    <col min="12041" max="12041" width="7.7109375" customWidth="1"/>
    <col min="12042" max="12044" width="7.85546875" customWidth="1"/>
    <col min="12045" max="12045" width="6.7109375" customWidth="1"/>
    <col min="12046" max="12046" width="7.28515625" customWidth="1"/>
    <col min="12047" max="12047" width="7.5703125" customWidth="1"/>
    <col min="12048" max="12048" width="6.5703125" customWidth="1"/>
    <col min="12049" max="12049" width="7" customWidth="1"/>
    <col min="12050" max="12050" width="35.42578125" customWidth="1"/>
    <col min="12289" max="12289" width="3.42578125" customWidth="1"/>
    <col min="12290" max="12290" width="9.5703125" customWidth="1"/>
    <col min="12291" max="12291" width="12" customWidth="1"/>
    <col min="12292" max="12292" width="7.7109375" customWidth="1"/>
    <col min="12293" max="12293" width="8.28515625" customWidth="1"/>
    <col min="12294" max="12294" width="7.85546875" customWidth="1"/>
    <col min="12295" max="12295" width="8.28515625" customWidth="1"/>
    <col min="12296" max="12296" width="7.85546875" customWidth="1"/>
    <col min="12297" max="12297" width="7.7109375" customWidth="1"/>
    <col min="12298" max="12300" width="7.85546875" customWidth="1"/>
    <col min="12301" max="12301" width="6.7109375" customWidth="1"/>
    <col min="12302" max="12302" width="7.28515625" customWidth="1"/>
    <col min="12303" max="12303" width="7.5703125" customWidth="1"/>
    <col min="12304" max="12304" width="6.5703125" customWidth="1"/>
    <col min="12305" max="12305" width="7" customWidth="1"/>
    <col min="12306" max="12306" width="35.42578125" customWidth="1"/>
    <col min="12545" max="12545" width="3.42578125" customWidth="1"/>
    <col min="12546" max="12546" width="9.5703125" customWidth="1"/>
    <col min="12547" max="12547" width="12" customWidth="1"/>
    <col min="12548" max="12548" width="7.7109375" customWidth="1"/>
    <col min="12549" max="12549" width="8.28515625" customWidth="1"/>
    <col min="12550" max="12550" width="7.85546875" customWidth="1"/>
    <col min="12551" max="12551" width="8.28515625" customWidth="1"/>
    <col min="12552" max="12552" width="7.85546875" customWidth="1"/>
    <col min="12553" max="12553" width="7.7109375" customWidth="1"/>
    <col min="12554" max="12556" width="7.85546875" customWidth="1"/>
    <col min="12557" max="12557" width="6.7109375" customWidth="1"/>
    <col min="12558" max="12558" width="7.28515625" customWidth="1"/>
    <col min="12559" max="12559" width="7.5703125" customWidth="1"/>
    <col min="12560" max="12560" width="6.5703125" customWidth="1"/>
    <col min="12561" max="12561" width="7" customWidth="1"/>
    <col min="12562" max="12562" width="35.42578125" customWidth="1"/>
    <col min="12801" max="12801" width="3.42578125" customWidth="1"/>
    <col min="12802" max="12802" width="9.5703125" customWidth="1"/>
    <col min="12803" max="12803" width="12" customWidth="1"/>
    <col min="12804" max="12804" width="7.7109375" customWidth="1"/>
    <col min="12805" max="12805" width="8.28515625" customWidth="1"/>
    <col min="12806" max="12806" width="7.85546875" customWidth="1"/>
    <col min="12807" max="12807" width="8.28515625" customWidth="1"/>
    <col min="12808" max="12808" width="7.85546875" customWidth="1"/>
    <col min="12809" max="12809" width="7.7109375" customWidth="1"/>
    <col min="12810" max="12812" width="7.85546875" customWidth="1"/>
    <col min="12813" max="12813" width="6.7109375" customWidth="1"/>
    <col min="12814" max="12814" width="7.28515625" customWidth="1"/>
    <col min="12815" max="12815" width="7.5703125" customWidth="1"/>
    <col min="12816" max="12816" width="6.5703125" customWidth="1"/>
    <col min="12817" max="12817" width="7" customWidth="1"/>
    <col min="12818" max="12818" width="35.42578125" customWidth="1"/>
    <col min="13057" max="13057" width="3.42578125" customWidth="1"/>
    <col min="13058" max="13058" width="9.5703125" customWidth="1"/>
    <col min="13059" max="13059" width="12" customWidth="1"/>
    <col min="13060" max="13060" width="7.7109375" customWidth="1"/>
    <col min="13061" max="13061" width="8.28515625" customWidth="1"/>
    <col min="13062" max="13062" width="7.85546875" customWidth="1"/>
    <col min="13063" max="13063" width="8.28515625" customWidth="1"/>
    <col min="13064" max="13064" width="7.85546875" customWidth="1"/>
    <col min="13065" max="13065" width="7.7109375" customWidth="1"/>
    <col min="13066" max="13068" width="7.85546875" customWidth="1"/>
    <col min="13069" max="13069" width="6.7109375" customWidth="1"/>
    <col min="13070" max="13070" width="7.28515625" customWidth="1"/>
    <col min="13071" max="13071" width="7.5703125" customWidth="1"/>
    <col min="13072" max="13072" width="6.5703125" customWidth="1"/>
    <col min="13073" max="13073" width="7" customWidth="1"/>
    <col min="13074" max="13074" width="35.42578125" customWidth="1"/>
    <col min="13313" max="13313" width="3.42578125" customWidth="1"/>
    <col min="13314" max="13314" width="9.5703125" customWidth="1"/>
    <col min="13315" max="13315" width="12" customWidth="1"/>
    <col min="13316" max="13316" width="7.7109375" customWidth="1"/>
    <col min="13317" max="13317" width="8.28515625" customWidth="1"/>
    <col min="13318" max="13318" width="7.85546875" customWidth="1"/>
    <col min="13319" max="13319" width="8.28515625" customWidth="1"/>
    <col min="13320" max="13320" width="7.85546875" customWidth="1"/>
    <col min="13321" max="13321" width="7.7109375" customWidth="1"/>
    <col min="13322" max="13324" width="7.85546875" customWidth="1"/>
    <col min="13325" max="13325" width="6.7109375" customWidth="1"/>
    <col min="13326" max="13326" width="7.28515625" customWidth="1"/>
    <col min="13327" max="13327" width="7.5703125" customWidth="1"/>
    <col min="13328" max="13328" width="6.5703125" customWidth="1"/>
    <col min="13329" max="13329" width="7" customWidth="1"/>
    <col min="13330" max="13330" width="35.42578125" customWidth="1"/>
    <col min="13569" max="13569" width="3.42578125" customWidth="1"/>
    <col min="13570" max="13570" width="9.5703125" customWidth="1"/>
    <col min="13571" max="13571" width="12" customWidth="1"/>
    <col min="13572" max="13572" width="7.7109375" customWidth="1"/>
    <col min="13573" max="13573" width="8.28515625" customWidth="1"/>
    <col min="13574" max="13574" width="7.85546875" customWidth="1"/>
    <col min="13575" max="13575" width="8.28515625" customWidth="1"/>
    <col min="13576" max="13576" width="7.85546875" customWidth="1"/>
    <col min="13577" max="13577" width="7.7109375" customWidth="1"/>
    <col min="13578" max="13580" width="7.85546875" customWidth="1"/>
    <col min="13581" max="13581" width="6.7109375" customWidth="1"/>
    <col min="13582" max="13582" width="7.28515625" customWidth="1"/>
    <col min="13583" max="13583" width="7.5703125" customWidth="1"/>
    <col min="13584" max="13584" width="6.5703125" customWidth="1"/>
    <col min="13585" max="13585" width="7" customWidth="1"/>
    <col min="13586" max="13586" width="35.42578125" customWidth="1"/>
    <col min="13825" max="13825" width="3.42578125" customWidth="1"/>
    <col min="13826" max="13826" width="9.5703125" customWidth="1"/>
    <col min="13827" max="13827" width="12" customWidth="1"/>
    <col min="13828" max="13828" width="7.7109375" customWidth="1"/>
    <col min="13829" max="13829" width="8.28515625" customWidth="1"/>
    <col min="13830" max="13830" width="7.85546875" customWidth="1"/>
    <col min="13831" max="13831" width="8.28515625" customWidth="1"/>
    <col min="13832" max="13832" width="7.85546875" customWidth="1"/>
    <col min="13833" max="13833" width="7.7109375" customWidth="1"/>
    <col min="13834" max="13836" width="7.85546875" customWidth="1"/>
    <col min="13837" max="13837" width="6.7109375" customWidth="1"/>
    <col min="13838" max="13838" width="7.28515625" customWidth="1"/>
    <col min="13839" max="13839" width="7.5703125" customWidth="1"/>
    <col min="13840" max="13840" width="6.5703125" customWidth="1"/>
    <col min="13841" max="13841" width="7" customWidth="1"/>
    <col min="13842" max="13842" width="35.42578125" customWidth="1"/>
    <col min="14081" max="14081" width="3.42578125" customWidth="1"/>
    <col min="14082" max="14082" width="9.5703125" customWidth="1"/>
    <col min="14083" max="14083" width="12" customWidth="1"/>
    <col min="14084" max="14084" width="7.7109375" customWidth="1"/>
    <col min="14085" max="14085" width="8.28515625" customWidth="1"/>
    <col min="14086" max="14086" width="7.85546875" customWidth="1"/>
    <col min="14087" max="14087" width="8.28515625" customWidth="1"/>
    <col min="14088" max="14088" width="7.85546875" customWidth="1"/>
    <col min="14089" max="14089" width="7.7109375" customWidth="1"/>
    <col min="14090" max="14092" width="7.85546875" customWidth="1"/>
    <col min="14093" max="14093" width="6.7109375" customWidth="1"/>
    <col min="14094" max="14094" width="7.28515625" customWidth="1"/>
    <col min="14095" max="14095" width="7.5703125" customWidth="1"/>
    <col min="14096" max="14096" width="6.5703125" customWidth="1"/>
    <col min="14097" max="14097" width="7" customWidth="1"/>
    <col min="14098" max="14098" width="35.42578125" customWidth="1"/>
    <col min="14337" max="14337" width="3.42578125" customWidth="1"/>
    <col min="14338" max="14338" width="9.5703125" customWidth="1"/>
    <col min="14339" max="14339" width="12" customWidth="1"/>
    <col min="14340" max="14340" width="7.7109375" customWidth="1"/>
    <col min="14341" max="14341" width="8.28515625" customWidth="1"/>
    <col min="14342" max="14342" width="7.85546875" customWidth="1"/>
    <col min="14343" max="14343" width="8.28515625" customWidth="1"/>
    <col min="14344" max="14344" width="7.85546875" customWidth="1"/>
    <col min="14345" max="14345" width="7.7109375" customWidth="1"/>
    <col min="14346" max="14348" width="7.85546875" customWidth="1"/>
    <col min="14349" max="14349" width="6.7109375" customWidth="1"/>
    <col min="14350" max="14350" width="7.28515625" customWidth="1"/>
    <col min="14351" max="14351" width="7.5703125" customWidth="1"/>
    <col min="14352" max="14352" width="6.5703125" customWidth="1"/>
    <col min="14353" max="14353" width="7" customWidth="1"/>
    <col min="14354" max="14354" width="35.42578125" customWidth="1"/>
    <col min="14593" max="14593" width="3.42578125" customWidth="1"/>
    <col min="14594" max="14594" width="9.5703125" customWidth="1"/>
    <col min="14595" max="14595" width="12" customWidth="1"/>
    <col min="14596" max="14596" width="7.7109375" customWidth="1"/>
    <col min="14597" max="14597" width="8.28515625" customWidth="1"/>
    <col min="14598" max="14598" width="7.85546875" customWidth="1"/>
    <col min="14599" max="14599" width="8.28515625" customWidth="1"/>
    <col min="14600" max="14600" width="7.85546875" customWidth="1"/>
    <col min="14601" max="14601" width="7.7109375" customWidth="1"/>
    <col min="14602" max="14604" width="7.85546875" customWidth="1"/>
    <col min="14605" max="14605" width="6.7109375" customWidth="1"/>
    <col min="14606" max="14606" width="7.28515625" customWidth="1"/>
    <col min="14607" max="14607" width="7.5703125" customWidth="1"/>
    <col min="14608" max="14608" width="6.5703125" customWidth="1"/>
    <col min="14609" max="14609" width="7" customWidth="1"/>
    <col min="14610" max="14610" width="35.42578125" customWidth="1"/>
    <col min="14849" max="14849" width="3.42578125" customWidth="1"/>
    <col min="14850" max="14850" width="9.5703125" customWidth="1"/>
    <col min="14851" max="14851" width="12" customWidth="1"/>
    <col min="14852" max="14852" width="7.7109375" customWidth="1"/>
    <col min="14853" max="14853" width="8.28515625" customWidth="1"/>
    <col min="14854" max="14854" width="7.85546875" customWidth="1"/>
    <col min="14855" max="14855" width="8.28515625" customWidth="1"/>
    <col min="14856" max="14856" width="7.85546875" customWidth="1"/>
    <col min="14857" max="14857" width="7.7109375" customWidth="1"/>
    <col min="14858" max="14860" width="7.85546875" customWidth="1"/>
    <col min="14861" max="14861" width="6.7109375" customWidth="1"/>
    <col min="14862" max="14862" width="7.28515625" customWidth="1"/>
    <col min="14863" max="14863" width="7.5703125" customWidth="1"/>
    <col min="14864" max="14864" width="6.5703125" customWidth="1"/>
    <col min="14865" max="14865" width="7" customWidth="1"/>
    <col min="14866" max="14866" width="35.42578125" customWidth="1"/>
    <col min="15105" max="15105" width="3.42578125" customWidth="1"/>
    <col min="15106" max="15106" width="9.5703125" customWidth="1"/>
    <col min="15107" max="15107" width="12" customWidth="1"/>
    <col min="15108" max="15108" width="7.7109375" customWidth="1"/>
    <col min="15109" max="15109" width="8.28515625" customWidth="1"/>
    <col min="15110" max="15110" width="7.85546875" customWidth="1"/>
    <col min="15111" max="15111" width="8.28515625" customWidth="1"/>
    <col min="15112" max="15112" width="7.85546875" customWidth="1"/>
    <col min="15113" max="15113" width="7.7109375" customWidth="1"/>
    <col min="15114" max="15116" width="7.85546875" customWidth="1"/>
    <col min="15117" max="15117" width="6.7109375" customWidth="1"/>
    <col min="15118" max="15118" width="7.28515625" customWidth="1"/>
    <col min="15119" max="15119" width="7.5703125" customWidth="1"/>
    <col min="15120" max="15120" width="6.5703125" customWidth="1"/>
    <col min="15121" max="15121" width="7" customWidth="1"/>
    <col min="15122" max="15122" width="35.42578125" customWidth="1"/>
    <col min="15361" max="15361" width="3.42578125" customWidth="1"/>
    <col min="15362" max="15362" width="9.5703125" customWidth="1"/>
    <col min="15363" max="15363" width="12" customWidth="1"/>
    <col min="15364" max="15364" width="7.7109375" customWidth="1"/>
    <col min="15365" max="15365" width="8.28515625" customWidth="1"/>
    <col min="15366" max="15366" width="7.85546875" customWidth="1"/>
    <col min="15367" max="15367" width="8.28515625" customWidth="1"/>
    <col min="15368" max="15368" width="7.85546875" customWidth="1"/>
    <col min="15369" max="15369" width="7.7109375" customWidth="1"/>
    <col min="15370" max="15372" width="7.85546875" customWidth="1"/>
    <col min="15373" max="15373" width="6.7109375" customWidth="1"/>
    <col min="15374" max="15374" width="7.28515625" customWidth="1"/>
    <col min="15375" max="15375" width="7.5703125" customWidth="1"/>
    <col min="15376" max="15376" width="6.5703125" customWidth="1"/>
    <col min="15377" max="15377" width="7" customWidth="1"/>
    <col min="15378" max="15378" width="35.42578125" customWidth="1"/>
    <col min="15617" max="15617" width="3.42578125" customWidth="1"/>
    <col min="15618" max="15618" width="9.5703125" customWidth="1"/>
    <col min="15619" max="15619" width="12" customWidth="1"/>
    <col min="15620" max="15620" width="7.7109375" customWidth="1"/>
    <col min="15621" max="15621" width="8.28515625" customWidth="1"/>
    <col min="15622" max="15622" width="7.85546875" customWidth="1"/>
    <col min="15623" max="15623" width="8.28515625" customWidth="1"/>
    <col min="15624" max="15624" width="7.85546875" customWidth="1"/>
    <col min="15625" max="15625" width="7.7109375" customWidth="1"/>
    <col min="15626" max="15628" width="7.85546875" customWidth="1"/>
    <col min="15629" max="15629" width="6.7109375" customWidth="1"/>
    <col min="15630" max="15630" width="7.28515625" customWidth="1"/>
    <col min="15631" max="15631" width="7.5703125" customWidth="1"/>
    <col min="15632" max="15632" width="6.5703125" customWidth="1"/>
    <col min="15633" max="15633" width="7" customWidth="1"/>
    <col min="15634" max="15634" width="35.42578125" customWidth="1"/>
    <col min="15873" max="15873" width="3.42578125" customWidth="1"/>
    <col min="15874" max="15874" width="9.5703125" customWidth="1"/>
    <col min="15875" max="15875" width="12" customWidth="1"/>
    <col min="15876" max="15876" width="7.7109375" customWidth="1"/>
    <col min="15877" max="15877" width="8.28515625" customWidth="1"/>
    <col min="15878" max="15878" width="7.85546875" customWidth="1"/>
    <col min="15879" max="15879" width="8.28515625" customWidth="1"/>
    <col min="15880" max="15880" width="7.85546875" customWidth="1"/>
    <col min="15881" max="15881" width="7.7109375" customWidth="1"/>
    <col min="15882" max="15884" width="7.85546875" customWidth="1"/>
    <col min="15885" max="15885" width="6.7109375" customWidth="1"/>
    <col min="15886" max="15886" width="7.28515625" customWidth="1"/>
    <col min="15887" max="15887" width="7.5703125" customWidth="1"/>
    <col min="15888" max="15888" width="6.5703125" customWidth="1"/>
    <col min="15889" max="15889" width="7" customWidth="1"/>
    <col min="15890" max="15890" width="35.42578125" customWidth="1"/>
    <col min="16129" max="16129" width="3.42578125" customWidth="1"/>
    <col min="16130" max="16130" width="9.5703125" customWidth="1"/>
    <col min="16131" max="16131" width="12" customWidth="1"/>
    <col min="16132" max="16132" width="7.7109375" customWidth="1"/>
    <col min="16133" max="16133" width="8.28515625" customWidth="1"/>
    <col min="16134" max="16134" width="7.85546875" customWidth="1"/>
    <col min="16135" max="16135" width="8.28515625" customWidth="1"/>
    <col min="16136" max="16136" width="7.85546875" customWidth="1"/>
    <col min="16137" max="16137" width="7.7109375" customWidth="1"/>
    <col min="16138" max="16140" width="7.85546875" customWidth="1"/>
    <col min="16141" max="16141" width="6.7109375" customWidth="1"/>
    <col min="16142" max="16142" width="7.28515625" customWidth="1"/>
    <col min="16143" max="16143" width="7.5703125" customWidth="1"/>
    <col min="16144" max="16144" width="6.5703125" customWidth="1"/>
    <col min="16145" max="16145" width="7" customWidth="1"/>
    <col min="16146" max="16146" width="35.42578125" customWidth="1"/>
  </cols>
  <sheetData>
    <row r="1" spans="1:20" ht="24.75" customHeight="1" x14ac:dyDescent="0.25">
      <c r="A1" s="1" t="s">
        <v>0</v>
      </c>
      <c r="B1" s="2"/>
      <c r="C1" s="2"/>
      <c r="D1" s="2"/>
      <c r="E1" s="2"/>
      <c r="F1" s="2"/>
      <c r="G1" s="2"/>
      <c r="H1" s="2"/>
      <c r="I1" s="2"/>
      <c r="J1" s="2"/>
      <c r="K1" s="2"/>
      <c r="L1" s="2"/>
      <c r="M1" s="2"/>
      <c r="N1" s="2"/>
      <c r="O1" s="2"/>
      <c r="P1" s="2"/>
      <c r="Q1" s="2"/>
      <c r="R1" s="2"/>
    </row>
    <row r="2" spans="1:20" s="6" customFormat="1" ht="9.75" customHeight="1" x14ac:dyDescent="0.25">
      <c r="A2" s="3"/>
      <c r="B2" s="4"/>
      <c r="C2" s="4"/>
      <c r="D2" s="4"/>
      <c r="E2" s="4"/>
      <c r="F2" s="4"/>
      <c r="G2" s="4"/>
      <c r="H2" s="4"/>
      <c r="I2" s="4"/>
      <c r="J2" s="4"/>
      <c r="K2" s="4"/>
      <c r="L2" s="4"/>
      <c r="M2" s="4"/>
      <c r="N2" s="4"/>
      <c r="O2" s="4"/>
      <c r="P2" s="4"/>
      <c r="Q2" s="4"/>
      <c r="R2" s="5" t="s">
        <v>1</v>
      </c>
    </row>
    <row r="3" spans="1:20" s="18" customFormat="1" ht="19.5" customHeight="1" x14ac:dyDescent="0.25">
      <c r="A3" s="7" t="s">
        <v>2</v>
      </c>
      <c r="B3" s="8" t="s">
        <v>3</v>
      </c>
      <c r="C3" s="9" t="s">
        <v>4</v>
      </c>
      <c r="D3" s="9" t="s">
        <v>5</v>
      </c>
      <c r="E3" s="7" t="s">
        <v>6</v>
      </c>
      <c r="F3" s="7" t="s">
        <v>7</v>
      </c>
      <c r="G3" s="10" t="s">
        <v>8</v>
      </c>
      <c r="H3" s="10" t="s">
        <v>9</v>
      </c>
      <c r="I3" s="11" t="s">
        <v>10</v>
      </c>
      <c r="J3" s="7" t="s">
        <v>11</v>
      </c>
      <c r="K3" s="12" t="s">
        <v>12</v>
      </c>
      <c r="L3" s="13" t="s">
        <v>13</v>
      </c>
      <c r="M3" s="14"/>
      <c r="N3" s="15"/>
      <c r="O3" s="16" t="s">
        <v>14</v>
      </c>
      <c r="P3" s="16" t="s">
        <v>15</v>
      </c>
      <c r="Q3" s="16" t="s">
        <v>16</v>
      </c>
      <c r="R3" s="17" t="s">
        <v>17</v>
      </c>
    </row>
    <row r="4" spans="1:20" s="18" customFormat="1" ht="56.25" customHeight="1" x14ac:dyDescent="0.25">
      <c r="A4" s="19"/>
      <c r="B4" s="20"/>
      <c r="C4" s="21"/>
      <c r="D4" s="21"/>
      <c r="E4" s="22"/>
      <c r="F4" s="19"/>
      <c r="G4" s="23"/>
      <c r="H4" s="23"/>
      <c r="I4" s="24"/>
      <c r="J4" s="19"/>
      <c r="K4" s="25"/>
      <c r="L4" s="26" t="s">
        <v>18</v>
      </c>
      <c r="M4" s="26" t="s">
        <v>19</v>
      </c>
      <c r="N4" s="27" t="s">
        <v>20</v>
      </c>
      <c r="O4" s="28"/>
      <c r="P4" s="29"/>
      <c r="Q4" s="29"/>
      <c r="R4" s="30"/>
    </row>
    <row r="5" spans="1:20" ht="38.25" customHeight="1" x14ac:dyDescent="0.25">
      <c r="A5" s="31">
        <v>1</v>
      </c>
      <c r="B5" s="32" t="s">
        <v>21</v>
      </c>
      <c r="C5" s="33" t="s">
        <v>22</v>
      </c>
      <c r="D5" s="34" t="s">
        <v>23</v>
      </c>
      <c r="E5" s="35">
        <v>492.31</v>
      </c>
      <c r="F5" s="35">
        <v>443.08</v>
      </c>
      <c r="G5" s="31">
        <v>49.23</v>
      </c>
      <c r="H5" s="35">
        <v>443.08</v>
      </c>
      <c r="I5" s="35">
        <v>443.08</v>
      </c>
      <c r="J5" s="35">
        <v>49.23</v>
      </c>
      <c r="K5" s="35">
        <f>I5+J5</f>
        <v>492.31</v>
      </c>
      <c r="L5" s="35">
        <v>443.08</v>
      </c>
      <c r="M5" s="36">
        <v>49.23</v>
      </c>
      <c r="N5" s="37">
        <f>SUM(L5:M5)</f>
        <v>492.31</v>
      </c>
      <c r="O5" s="38">
        <v>492.31</v>
      </c>
      <c r="P5" s="38">
        <f>N5-O5</f>
        <v>0</v>
      </c>
      <c r="Q5" s="39">
        <v>1</v>
      </c>
      <c r="R5" s="40" t="s">
        <v>24</v>
      </c>
    </row>
    <row r="6" spans="1:20" ht="28.5" customHeight="1" x14ac:dyDescent="0.25">
      <c r="A6" s="31">
        <v>2</v>
      </c>
      <c r="B6" s="32" t="s">
        <v>25</v>
      </c>
      <c r="C6" s="32" t="s">
        <v>26</v>
      </c>
      <c r="D6" s="34" t="s">
        <v>27</v>
      </c>
      <c r="E6" s="35">
        <v>489.39</v>
      </c>
      <c r="F6" s="35">
        <v>440.45</v>
      </c>
      <c r="G6" s="41">
        <v>48.94</v>
      </c>
      <c r="H6" s="35">
        <v>439.98</v>
      </c>
      <c r="I6" s="35">
        <v>439.98</v>
      </c>
      <c r="J6" s="35">
        <v>48.94</v>
      </c>
      <c r="K6" s="35">
        <f>I6+J6</f>
        <v>488.92</v>
      </c>
      <c r="L6" s="35">
        <v>439.98</v>
      </c>
      <c r="M6" s="42">
        <v>48.94</v>
      </c>
      <c r="N6" s="37">
        <f>SUM(L6:M6)</f>
        <v>488.92</v>
      </c>
      <c r="O6" s="43">
        <v>488.92</v>
      </c>
      <c r="P6" s="38">
        <f>N6-O6</f>
        <v>0</v>
      </c>
      <c r="Q6" s="39">
        <v>1</v>
      </c>
      <c r="R6" s="40" t="s">
        <v>28</v>
      </c>
    </row>
    <row r="7" spans="1:20" ht="27" customHeight="1" x14ac:dyDescent="0.25">
      <c r="A7" s="31">
        <v>3</v>
      </c>
      <c r="B7" s="32" t="s">
        <v>29</v>
      </c>
      <c r="C7" s="32" t="s">
        <v>30</v>
      </c>
      <c r="D7" s="32" t="s">
        <v>27</v>
      </c>
      <c r="E7" s="35">
        <v>490.1</v>
      </c>
      <c r="F7" s="35">
        <v>441.09</v>
      </c>
      <c r="G7" s="41">
        <v>49.01</v>
      </c>
      <c r="H7" s="35">
        <v>441.1</v>
      </c>
      <c r="I7" s="35">
        <v>441.1</v>
      </c>
      <c r="J7" s="35">
        <v>49</v>
      </c>
      <c r="K7" s="35">
        <f>I7+J7</f>
        <v>490.1</v>
      </c>
      <c r="L7" s="35">
        <v>441.1</v>
      </c>
      <c r="M7" s="37">
        <v>49</v>
      </c>
      <c r="N7" s="37">
        <f>SUM(L7:M7)</f>
        <v>490.1</v>
      </c>
      <c r="O7" s="44">
        <v>490.1</v>
      </c>
      <c r="P7" s="38">
        <f>N7-O7</f>
        <v>0</v>
      </c>
      <c r="Q7" s="39">
        <v>1</v>
      </c>
      <c r="R7" s="40" t="s">
        <v>31</v>
      </c>
    </row>
    <row r="8" spans="1:20" ht="51.75" x14ac:dyDescent="0.25">
      <c r="A8" s="31">
        <v>4</v>
      </c>
      <c r="B8" s="32" t="s">
        <v>32</v>
      </c>
      <c r="C8" s="45" t="s">
        <v>33</v>
      </c>
      <c r="D8" s="32" t="s">
        <v>23</v>
      </c>
      <c r="E8" s="35">
        <v>679.54</v>
      </c>
      <c r="F8" s="35">
        <v>611.58000000000004</v>
      </c>
      <c r="G8" s="41">
        <v>67.959999999999994</v>
      </c>
      <c r="H8" s="35">
        <v>611.58000000000004</v>
      </c>
      <c r="I8" s="35">
        <v>611.58000000000004</v>
      </c>
      <c r="J8" s="35">
        <v>67.959999999999994</v>
      </c>
      <c r="K8" s="35">
        <f>I8+J8</f>
        <v>679.54000000000008</v>
      </c>
      <c r="L8" s="35">
        <v>611.58000000000004</v>
      </c>
      <c r="M8" s="36">
        <v>67.959999999999994</v>
      </c>
      <c r="N8" s="37">
        <f>SUM(L8:M8)</f>
        <v>679.54000000000008</v>
      </c>
      <c r="O8" s="38">
        <v>593.91999999999996</v>
      </c>
      <c r="P8" s="38">
        <f>N8-O8</f>
        <v>85.620000000000118</v>
      </c>
      <c r="Q8" s="39">
        <v>0.95</v>
      </c>
      <c r="R8" s="40" t="s">
        <v>34</v>
      </c>
    </row>
    <row r="9" spans="1:20" ht="153.75" customHeight="1" x14ac:dyDescent="0.25">
      <c r="A9" s="31">
        <v>5</v>
      </c>
      <c r="B9" s="31" t="s">
        <v>35</v>
      </c>
      <c r="C9" s="32" t="s">
        <v>30</v>
      </c>
      <c r="D9" s="46" t="s">
        <v>27</v>
      </c>
      <c r="E9" s="35">
        <v>1705</v>
      </c>
      <c r="F9" s="35">
        <v>1534.5</v>
      </c>
      <c r="G9" s="41">
        <v>170.5</v>
      </c>
      <c r="H9" s="32">
        <v>153.44999999999999</v>
      </c>
      <c r="I9" s="32">
        <v>153.44999999999999</v>
      </c>
      <c r="J9" s="35">
        <v>80.5</v>
      </c>
      <c r="K9" s="35">
        <f t="shared" ref="K9:K19" si="0">I9+J9</f>
        <v>233.95</v>
      </c>
      <c r="L9" s="35">
        <v>153.44999999999999</v>
      </c>
      <c r="M9" s="37">
        <v>80.5</v>
      </c>
      <c r="N9" s="37">
        <f t="shared" ref="N9:N16" si="1">SUM(L9:M9)</f>
        <v>233.95</v>
      </c>
      <c r="O9" s="43">
        <v>153.44999999999999</v>
      </c>
      <c r="P9" s="38">
        <f t="shared" ref="P9:P25" si="2">N9-O9</f>
        <v>80.5</v>
      </c>
      <c r="Q9" s="39">
        <v>0.15</v>
      </c>
      <c r="R9" s="40" t="s">
        <v>36</v>
      </c>
      <c r="S9" s="47">
        <f>F9-H9</f>
        <v>1381.05</v>
      </c>
      <c r="T9" s="47">
        <f>G9-J9</f>
        <v>90</v>
      </c>
    </row>
    <row r="10" spans="1:20" ht="25.5" x14ac:dyDescent="0.25">
      <c r="A10" s="31">
        <v>6</v>
      </c>
      <c r="B10" s="31" t="s">
        <v>37</v>
      </c>
      <c r="C10" s="32" t="s">
        <v>26</v>
      </c>
      <c r="D10" s="32" t="s">
        <v>27</v>
      </c>
      <c r="E10" s="35">
        <v>436</v>
      </c>
      <c r="F10" s="35">
        <v>392.4</v>
      </c>
      <c r="G10" s="41">
        <v>43.6</v>
      </c>
      <c r="H10" s="35">
        <v>156.96</v>
      </c>
      <c r="I10" s="35">
        <v>156.96</v>
      </c>
      <c r="J10" s="35">
        <v>43.6</v>
      </c>
      <c r="K10" s="35">
        <f t="shared" si="0"/>
        <v>200.56</v>
      </c>
      <c r="L10" s="35">
        <v>156.96</v>
      </c>
      <c r="M10" s="37">
        <v>43.6</v>
      </c>
      <c r="N10" s="37">
        <f t="shared" si="1"/>
        <v>200.56</v>
      </c>
      <c r="O10" s="43">
        <v>200.56</v>
      </c>
      <c r="P10" s="38">
        <f t="shared" si="2"/>
        <v>0</v>
      </c>
      <c r="Q10" s="39">
        <v>0.52</v>
      </c>
      <c r="R10" s="40" t="s">
        <v>38</v>
      </c>
    </row>
    <row r="11" spans="1:20" ht="96.75" customHeight="1" x14ac:dyDescent="0.25">
      <c r="A11" s="31">
        <v>7</v>
      </c>
      <c r="B11" s="31" t="s">
        <v>39</v>
      </c>
      <c r="C11" s="32" t="s">
        <v>26</v>
      </c>
      <c r="D11" s="32" t="s">
        <v>27</v>
      </c>
      <c r="E11" s="35">
        <v>454</v>
      </c>
      <c r="F11" s="35">
        <v>408.6</v>
      </c>
      <c r="G11" s="41">
        <v>45.4</v>
      </c>
      <c r="H11" s="35">
        <v>163.44</v>
      </c>
      <c r="I11" s="35">
        <v>163.44</v>
      </c>
      <c r="J11" s="35">
        <v>45.4</v>
      </c>
      <c r="K11" s="35">
        <f t="shared" si="0"/>
        <v>208.84</v>
      </c>
      <c r="L11" s="35">
        <v>163.44</v>
      </c>
      <c r="M11" s="37">
        <v>45.4</v>
      </c>
      <c r="N11" s="37">
        <f t="shared" si="1"/>
        <v>208.84</v>
      </c>
      <c r="O11" s="44">
        <v>208.84</v>
      </c>
      <c r="P11" s="38">
        <f>N11-O11</f>
        <v>0</v>
      </c>
      <c r="Q11" s="39">
        <v>0.52</v>
      </c>
      <c r="R11" s="40" t="s">
        <v>40</v>
      </c>
      <c r="S11" s="47">
        <f>F11-H11</f>
        <v>245.16000000000003</v>
      </c>
    </row>
    <row r="12" spans="1:20" ht="48" x14ac:dyDescent="0.25">
      <c r="A12" s="31">
        <v>8</v>
      </c>
      <c r="B12" s="46" t="s">
        <v>41</v>
      </c>
      <c r="C12" s="32" t="s">
        <v>30</v>
      </c>
      <c r="D12" s="32" t="s">
        <v>27</v>
      </c>
      <c r="E12" s="35">
        <v>768.84</v>
      </c>
      <c r="F12" s="35">
        <v>691.95</v>
      </c>
      <c r="G12" s="41">
        <v>76.89</v>
      </c>
      <c r="H12" s="35">
        <v>456.79</v>
      </c>
      <c r="I12" s="35">
        <v>276.79000000000002</v>
      </c>
      <c r="J12" s="35">
        <v>76.89</v>
      </c>
      <c r="K12" s="35">
        <f t="shared" si="0"/>
        <v>353.68</v>
      </c>
      <c r="L12" s="35">
        <v>276.79000000000002</v>
      </c>
      <c r="M12" s="37">
        <v>76.89</v>
      </c>
      <c r="N12" s="37">
        <f t="shared" si="1"/>
        <v>353.68</v>
      </c>
      <c r="O12" s="44">
        <v>353.68</v>
      </c>
      <c r="P12" s="38">
        <f t="shared" si="2"/>
        <v>0</v>
      </c>
      <c r="Q12" s="39">
        <v>0.55000000000000004</v>
      </c>
      <c r="R12" s="48" t="s">
        <v>42</v>
      </c>
    </row>
    <row r="13" spans="1:20" ht="41.25" customHeight="1" x14ac:dyDescent="0.25">
      <c r="A13" s="31">
        <v>9</v>
      </c>
      <c r="B13" s="32" t="s">
        <v>43</v>
      </c>
      <c r="C13" s="32" t="s">
        <v>30</v>
      </c>
      <c r="D13" s="49" t="s">
        <v>44</v>
      </c>
      <c r="E13" s="35">
        <v>489.39</v>
      </c>
      <c r="F13" s="35">
        <v>440.45</v>
      </c>
      <c r="G13" s="41">
        <v>48.94</v>
      </c>
      <c r="H13" s="35">
        <v>176.15</v>
      </c>
      <c r="I13" s="35">
        <v>44.05</v>
      </c>
      <c r="J13" s="35">
        <v>48.94</v>
      </c>
      <c r="K13" s="35">
        <f t="shared" si="0"/>
        <v>92.99</v>
      </c>
      <c r="L13" s="35">
        <v>44.05</v>
      </c>
      <c r="M13" s="37">
        <v>48.94</v>
      </c>
      <c r="N13" s="37">
        <f t="shared" si="1"/>
        <v>92.99</v>
      </c>
      <c r="O13" s="37">
        <v>92.99</v>
      </c>
      <c r="P13" s="38">
        <f t="shared" si="2"/>
        <v>0</v>
      </c>
      <c r="Q13" s="39">
        <v>0.43</v>
      </c>
      <c r="R13" s="40" t="s">
        <v>45</v>
      </c>
      <c r="S13" s="47">
        <f t="shared" ref="S13:S18" si="3">F13-H13</f>
        <v>264.29999999999995</v>
      </c>
    </row>
    <row r="14" spans="1:20" ht="96" customHeight="1" x14ac:dyDescent="0.25">
      <c r="A14" s="31">
        <v>10</v>
      </c>
      <c r="B14" s="32" t="s">
        <v>46</v>
      </c>
      <c r="C14" s="32" t="s">
        <v>30</v>
      </c>
      <c r="D14" s="49" t="s">
        <v>44</v>
      </c>
      <c r="E14" s="35">
        <v>489.31</v>
      </c>
      <c r="F14" s="35">
        <v>440.38</v>
      </c>
      <c r="G14" s="41">
        <v>48.93</v>
      </c>
      <c r="H14" s="35">
        <v>44.04</v>
      </c>
      <c r="I14" s="35">
        <v>44.04</v>
      </c>
      <c r="J14" s="35">
        <v>48.93</v>
      </c>
      <c r="K14" s="35">
        <f t="shared" si="0"/>
        <v>92.97</v>
      </c>
      <c r="L14" s="35">
        <v>44.04</v>
      </c>
      <c r="M14" s="37">
        <v>48.93</v>
      </c>
      <c r="N14" s="37">
        <f t="shared" si="1"/>
        <v>92.97</v>
      </c>
      <c r="O14" s="43">
        <v>92.97</v>
      </c>
      <c r="P14" s="38">
        <f t="shared" si="2"/>
        <v>0</v>
      </c>
      <c r="Q14" s="39">
        <v>0.55000000000000004</v>
      </c>
      <c r="R14" s="40" t="s">
        <v>47</v>
      </c>
      <c r="S14" s="47">
        <f t="shared" si="3"/>
        <v>396.34</v>
      </c>
    </row>
    <row r="15" spans="1:20" ht="150.75" customHeight="1" x14ac:dyDescent="0.25">
      <c r="A15" s="31">
        <v>11</v>
      </c>
      <c r="B15" s="50" t="s">
        <v>48</v>
      </c>
      <c r="C15" s="50" t="s">
        <v>49</v>
      </c>
      <c r="D15" s="51" t="s">
        <v>44</v>
      </c>
      <c r="E15" s="52">
        <v>719.81</v>
      </c>
      <c r="F15" s="52">
        <v>647.83000000000004</v>
      </c>
      <c r="G15" s="53">
        <v>71.98</v>
      </c>
      <c r="H15" s="52">
        <v>179.95</v>
      </c>
      <c r="I15" s="52">
        <v>179.95</v>
      </c>
      <c r="J15" s="54"/>
      <c r="K15" s="52">
        <f>I15+J15</f>
        <v>179.95</v>
      </c>
      <c r="L15" s="53">
        <v>179.95</v>
      </c>
      <c r="M15" s="55"/>
      <c r="N15" s="37">
        <f t="shared" si="1"/>
        <v>179.95</v>
      </c>
      <c r="O15" s="55"/>
      <c r="P15" s="38">
        <f t="shared" si="2"/>
        <v>179.95</v>
      </c>
      <c r="Q15" s="39"/>
      <c r="R15" s="33" t="s">
        <v>50</v>
      </c>
      <c r="S15" s="47">
        <f t="shared" si="3"/>
        <v>467.88000000000005</v>
      </c>
    </row>
    <row r="16" spans="1:20" ht="76.5" x14ac:dyDescent="0.25">
      <c r="A16" s="31">
        <v>12</v>
      </c>
      <c r="B16" s="50" t="s">
        <v>51</v>
      </c>
      <c r="C16" s="50" t="s">
        <v>49</v>
      </c>
      <c r="D16" s="51" t="s">
        <v>44</v>
      </c>
      <c r="E16" s="52">
        <v>392.6</v>
      </c>
      <c r="F16" s="52">
        <v>353.34</v>
      </c>
      <c r="G16" s="53">
        <v>39.26</v>
      </c>
      <c r="H16" s="52">
        <v>98.15</v>
      </c>
      <c r="I16" s="52">
        <v>98.15</v>
      </c>
      <c r="J16" s="56">
        <v>39.26</v>
      </c>
      <c r="K16" s="57">
        <f t="shared" si="0"/>
        <v>137.41</v>
      </c>
      <c r="L16" s="56">
        <v>98.15</v>
      </c>
      <c r="M16" s="43">
        <v>39.26</v>
      </c>
      <c r="N16" s="37">
        <f t="shared" si="1"/>
        <v>137.41</v>
      </c>
      <c r="O16" s="43">
        <v>137.41</v>
      </c>
      <c r="P16" s="38">
        <f t="shared" si="2"/>
        <v>0</v>
      </c>
      <c r="Q16" s="39">
        <v>0.6</v>
      </c>
      <c r="R16" s="33" t="s">
        <v>52</v>
      </c>
      <c r="S16" s="47">
        <f t="shared" si="3"/>
        <v>255.18999999999997</v>
      </c>
    </row>
    <row r="17" spans="1:21" ht="76.5" customHeight="1" x14ac:dyDescent="0.25">
      <c r="A17" s="31">
        <v>13</v>
      </c>
      <c r="B17" s="58" t="s">
        <v>53</v>
      </c>
      <c r="C17" s="50" t="s">
        <v>49</v>
      </c>
      <c r="D17" s="59" t="s">
        <v>54</v>
      </c>
      <c r="E17" s="52">
        <v>873.2</v>
      </c>
      <c r="F17" s="52">
        <v>785.88</v>
      </c>
      <c r="G17" s="53">
        <v>87.32</v>
      </c>
      <c r="H17" s="52">
        <v>436.6</v>
      </c>
      <c r="I17" s="52">
        <v>436.6</v>
      </c>
      <c r="J17" s="60">
        <v>87.32</v>
      </c>
      <c r="K17" s="57">
        <f>I17+J17</f>
        <v>523.92000000000007</v>
      </c>
      <c r="L17" s="60">
        <v>436.6</v>
      </c>
      <c r="M17" s="43">
        <v>87.32</v>
      </c>
      <c r="N17" s="37">
        <f>SUM(L17:M17)</f>
        <v>523.92000000000007</v>
      </c>
      <c r="O17" s="44">
        <v>371.11</v>
      </c>
      <c r="P17" s="38">
        <f t="shared" si="2"/>
        <v>152.81000000000006</v>
      </c>
      <c r="Q17" s="39">
        <v>0.68</v>
      </c>
      <c r="R17" s="33" t="s">
        <v>55</v>
      </c>
      <c r="S17" s="47">
        <f t="shared" si="3"/>
        <v>349.28</v>
      </c>
    </row>
    <row r="18" spans="1:21" ht="167.25" customHeight="1" x14ac:dyDescent="0.25">
      <c r="A18" s="31">
        <v>14</v>
      </c>
      <c r="B18" s="58" t="s">
        <v>56</v>
      </c>
      <c r="C18" s="50" t="s">
        <v>49</v>
      </c>
      <c r="D18" s="59" t="s">
        <v>54</v>
      </c>
      <c r="E18" s="52">
        <v>862.03</v>
      </c>
      <c r="F18" s="52">
        <v>775.83</v>
      </c>
      <c r="G18" s="53">
        <v>86.2</v>
      </c>
      <c r="H18" s="52">
        <v>215.51</v>
      </c>
      <c r="I18" s="52">
        <v>215.51</v>
      </c>
      <c r="J18" s="60">
        <v>86.2</v>
      </c>
      <c r="K18" s="57">
        <f t="shared" si="0"/>
        <v>301.70999999999998</v>
      </c>
      <c r="L18" s="56">
        <v>215.51</v>
      </c>
      <c r="M18" s="44">
        <v>86.2</v>
      </c>
      <c r="N18" s="43">
        <f>L18+M18</f>
        <v>301.70999999999998</v>
      </c>
      <c r="O18" s="43">
        <v>301.70999999999998</v>
      </c>
      <c r="P18" s="38">
        <f>N18-O18</f>
        <v>0</v>
      </c>
      <c r="Q18" s="39">
        <v>0.48</v>
      </c>
      <c r="R18" s="33" t="s">
        <v>57</v>
      </c>
      <c r="S18" s="47">
        <f t="shared" si="3"/>
        <v>560.32000000000005</v>
      </c>
    </row>
    <row r="19" spans="1:21" ht="57.75" customHeight="1" x14ac:dyDescent="0.25">
      <c r="A19" s="31">
        <v>15</v>
      </c>
      <c r="B19" s="50" t="s">
        <v>58</v>
      </c>
      <c r="C19" s="61" t="s">
        <v>59</v>
      </c>
      <c r="D19" s="51" t="s">
        <v>60</v>
      </c>
      <c r="E19" s="52">
        <v>447.77</v>
      </c>
      <c r="F19" s="52">
        <v>402.99</v>
      </c>
      <c r="G19" s="53">
        <v>44.78</v>
      </c>
      <c r="H19" s="52">
        <v>302.25</v>
      </c>
      <c r="I19" s="52">
        <v>100.75</v>
      </c>
      <c r="J19" s="56">
        <v>44.78</v>
      </c>
      <c r="K19" s="57">
        <f t="shared" si="0"/>
        <v>145.53</v>
      </c>
      <c r="L19" s="56">
        <v>100.75</v>
      </c>
      <c r="M19" s="43">
        <v>44.78</v>
      </c>
      <c r="N19" s="43">
        <f>L19+M19</f>
        <v>145.53</v>
      </c>
      <c r="O19" s="43">
        <v>145.53</v>
      </c>
      <c r="P19" s="38">
        <f t="shared" si="2"/>
        <v>0</v>
      </c>
      <c r="Q19" s="39">
        <v>0.44</v>
      </c>
      <c r="R19" s="48" t="s">
        <v>61</v>
      </c>
      <c r="T19" s="47">
        <f>U19+I19</f>
        <v>302.25</v>
      </c>
      <c r="U19">
        <v>201.5</v>
      </c>
    </row>
    <row r="20" spans="1:21" ht="14.25" customHeight="1" x14ac:dyDescent="0.25">
      <c r="A20" s="62" t="s">
        <v>62</v>
      </c>
      <c r="B20" s="63"/>
      <c r="C20" s="63"/>
      <c r="D20" s="64"/>
      <c r="E20" s="55">
        <f>SUM(E5:E19)</f>
        <v>9789.2900000000027</v>
      </c>
      <c r="F20" s="55">
        <f t="shared" ref="F20:P20" si="4">SUM(F5:F19)</f>
        <v>8810.35</v>
      </c>
      <c r="G20" s="55">
        <f t="shared" si="4"/>
        <v>978.94</v>
      </c>
      <c r="H20" s="55">
        <f t="shared" si="4"/>
        <v>4319.03</v>
      </c>
      <c r="I20" s="55">
        <f>SUM(I5:I19)</f>
        <v>3805.4299999999994</v>
      </c>
      <c r="J20" s="55">
        <f t="shared" si="4"/>
        <v>816.95</v>
      </c>
      <c r="K20" s="55">
        <f t="shared" si="4"/>
        <v>4622.3799999999992</v>
      </c>
      <c r="L20" s="55">
        <f t="shared" si="4"/>
        <v>3805.4299999999994</v>
      </c>
      <c r="M20" s="55">
        <f t="shared" si="4"/>
        <v>816.95</v>
      </c>
      <c r="N20" s="55">
        <f t="shared" si="4"/>
        <v>4622.3799999999992</v>
      </c>
      <c r="O20" s="55">
        <f t="shared" si="4"/>
        <v>4123.4999999999991</v>
      </c>
      <c r="P20" s="55">
        <f t="shared" si="4"/>
        <v>498.88000000000017</v>
      </c>
      <c r="Q20" s="65"/>
      <c r="R20" s="66"/>
    </row>
    <row r="21" spans="1:21" ht="63.75" x14ac:dyDescent="0.25">
      <c r="A21" s="67">
        <v>16</v>
      </c>
      <c r="B21" s="32" t="s">
        <v>41</v>
      </c>
      <c r="C21" s="32" t="s">
        <v>63</v>
      </c>
      <c r="D21" s="31" t="s">
        <v>54</v>
      </c>
      <c r="E21" s="41">
        <v>317.13</v>
      </c>
      <c r="F21" s="41">
        <v>285.42</v>
      </c>
      <c r="G21" s="41">
        <v>31.71</v>
      </c>
      <c r="H21" s="41">
        <v>79.28</v>
      </c>
      <c r="I21" s="41">
        <v>79.28</v>
      </c>
      <c r="J21" s="41">
        <v>31.71</v>
      </c>
      <c r="K21" s="41">
        <f>I21+J21</f>
        <v>110.99000000000001</v>
      </c>
      <c r="L21" s="41">
        <v>79.28</v>
      </c>
      <c r="M21" s="41">
        <v>31.71</v>
      </c>
      <c r="N21" s="41">
        <f>L21+M21</f>
        <v>110.99000000000001</v>
      </c>
      <c r="O21" s="41">
        <v>110.99</v>
      </c>
      <c r="P21" s="38">
        <v>0</v>
      </c>
      <c r="Q21" s="39">
        <v>0.44</v>
      </c>
      <c r="R21" s="40" t="s">
        <v>64</v>
      </c>
      <c r="S21" s="47">
        <f>F21-H21</f>
        <v>206.14000000000001</v>
      </c>
    </row>
    <row r="22" spans="1:21" ht="63.75" x14ac:dyDescent="0.25">
      <c r="A22" s="67">
        <v>17</v>
      </c>
      <c r="B22" s="32" t="s">
        <v>41</v>
      </c>
      <c r="C22" s="32" t="s">
        <v>65</v>
      </c>
      <c r="D22" s="31" t="s">
        <v>54</v>
      </c>
      <c r="E22" s="41">
        <v>383.38</v>
      </c>
      <c r="F22" s="41">
        <v>345.04</v>
      </c>
      <c r="G22" s="41">
        <v>38.340000000000003</v>
      </c>
      <c r="H22" s="41">
        <v>95.85</v>
      </c>
      <c r="I22" s="41">
        <v>95.85</v>
      </c>
      <c r="J22" s="41">
        <v>38.340000000000003</v>
      </c>
      <c r="K22" s="41">
        <f>I22+J22</f>
        <v>134.19</v>
      </c>
      <c r="L22" s="41">
        <v>95.85</v>
      </c>
      <c r="M22" s="41">
        <v>38.340000000000003</v>
      </c>
      <c r="N22" s="41">
        <f>L22+M22</f>
        <v>134.19</v>
      </c>
      <c r="O22" s="41">
        <v>134.19</v>
      </c>
      <c r="P22" s="38">
        <v>0</v>
      </c>
      <c r="Q22" s="39">
        <v>0.85</v>
      </c>
      <c r="R22" s="40" t="s">
        <v>66</v>
      </c>
      <c r="S22" s="47">
        <f>F22-H22</f>
        <v>249.19000000000003</v>
      </c>
    </row>
    <row r="23" spans="1:21" ht="63.75" x14ac:dyDescent="0.25">
      <c r="A23" s="68">
        <v>18</v>
      </c>
      <c r="B23" s="69" t="s">
        <v>67</v>
      </c>
      <c r="C23" s="32" t="s">
        <v>68</v>
      </c>
      <c r="D23" s="70" t="s">
        <v>54</v>
      </c>
      <c r="E23" s="71">
        <v>118.92</v>
      </c>
      <c r="F23" s="71">
        <v>107.03</v>
      </c>
      <c r="G23" s="71">
        <v>11.89</v>
      </c>
      <c r="H23" s="71">
        <v>29.73</v>
      </c>
      <c r="I23" s="71">
        <v>29.73</v>
      </c>
      <c r="J23" s="31">
        <v>11.89</v>
      </c>
      <c r="K23" s="41">
        <f>I23+J23</f>
        <v>41.620000000000005</v>
      </c>
      <c r="L23" s="41">
        <v>29.73</v>
      </c>
      <c r="M23" s="31">
        <v>11.89</v>
      </c>
      <c r="N23" s="41">
        <f>L23+M23</f>
        <v>41.620000000000005</v>
      </c>
      <c r="O23" s="43">
        <v>41.62</v>
      </c>
      <c r="P23" s="38">
        <v>0</v>
      </c>
      <c r="Q23" s="39">
        <v>0.5</v>
      </c>
      <c r="R23" s="40" t="s">
        <v>69</v>
      </c>
      <c r="S23" s="47">
        <f>F23-H23</f>
        <v>77.3</v>
      </c>
    </row>
    <row r="24" spans="1:21" ht="63.75" x14ac:dyDescent="0.25">
      <c r="A24" s="68">
        <v>19</v>
      </c>
      <c r="B24" s="69" t="s">
        <v>67</v>
      </c>
      <c r="C24" s="32" t="s">
        <v>70</v>
      </c>
      <c r="D24" s="70" t="s">
        <v>54</v>
      </c>
      <c r="E24" s="71">
        <v>127.79</v>
      </c>
      <c r="F24" s="71">
        <v>115.01</v>
      </c>
      <c r="G24" s="71">
        <v>12.78</v>
      </c>
      <c r="H24" s="71">
        <v>31.95</v>
      </c>
      <c r="I24" s="71">
        <v>31.95</v>
      </c>
      <c r="J24" s="31">
        <v>12.78</v>
      </c>
      <c r="K24" s="41">
        <f>I24+J24</f>
        <v>44.73</v>
      </c>
      <c r="L24" s="41">
        <v>31.95</v>
      </c>
      <c r="M24" s="31">
        <v>12.78</v>
      </c>
      <c r="N24" s="41">
        <f>L24+M24</f>
        <v>44.73</v>
      </c>
      <c r="O24" s="43">
        <v>44.73</v>
      </c>
      <c r="P24" s="38">
        <v>0</v>
      </c>
      <c r="Q24" s="39">
        <v>0.5</v>
      </c>
      <c r="R24" s="40" t="s">
        <v>71</v>
      </c>
      <c r="S24" s="47">
        <f>F24-H24</f>
        <v>83.06</v>
      </c>
    </row>
    <row r="25" spans="1:21" ht="17.25" customHeight="1" x14ac:dyDescent="0.25">
      <c r="A25" s="62" t="s">
        <v>72</v>
      </c>
      <c r="B25" s="72"/>
      <c r="C25" s="72"/>
      <c r="D25" s="73"/>
      <c r="E25" s="55">
        <f>SUM(E21:E24)</f>
        <v>947.21999999999991</v>
      </c>
      <c r="F25" s="55">
        <f t="shared" ref="F25:K25" si="5">SUM(F21:F24)</f>
        <v>852.5</v>
      </c>
      <c r="G25" s="55">
        <f t="shared" si="5"/>
        <v>94.720000000000013</v>
      </c>
      <c r="H25" s="55">
        <f>SUM(H21:H24)</f>
        <v>236.80999999999997</v>
      </c>
      <c r="I25" s="55">
        <f>SUM(I21:I24)</f>
        <v>236.80999999999997</v>
      </c>
      <c r="J25" s="55">
        <f>SUM(J21:J24)</f>
        <v>94.720000000000013</v>
      </c>
      <c r="K25" s="55">
        <f t="shared" si="5"/>
        <v>331.53000000000003</v>
      </c>
      <c r="L25" s="55">
        <f>SUM(L21:L24)</f>
        <v>236.80999999999997</v>
      </c>
      <c r="M25" s="55">
        <f>SUM(M21:M24)</f>
        <v>94.720000000000013</v>
      </c>
      <c r="N25" s="55">
        <f>SUM(N21:N24)</f>
        <v>331.53000000000003</v>
      </c>
      <c r="O25" s="55">
        <f>SUM(O21:O24)</f>
        <v>331.53000000000003</v>
      </c>
      <c r="P25" s="74">
        <f t="shared" si="2"/>
        <v>0</v>
      </c>
      <c r="Q25" s="75"/>
      <c r="R25" s="66"/>
    </row>
    <row r="26" spans="1:21" x14ac:dyDescent="0.25">
      <c r="Q26" s="76"/>
    </row>
    <row r="27" spans="1:21" x14ac:dyDescent="0.25">
      <c r="A27" s="77" t="s">
        <v>73</v>
      </c>
      <c r="B27" s="78"/>
      <c r="C27" s="78"/>
      <c r="D27" s="79"/>
      <c r="E27" s="80">
        <f t="shared" ref="E27:P27" si="6">E20+E25</f>
        <v>10736.510000000002</v>
      </c>
      <c r="F27" s="80">
        <f t="shared" si="6"/>
        <v>9662.85</v>
      </c>
      <c r="G27" s="80">
        <f t="shared" si="6"/>
        <v>1073.6600000000001</v>
      </c>
      <c r="H27" s="80">
        <f t="shared" si="6"/>
        <v>4555.84</v>
      </c>
      <c r="I27" s="80">
        <f>I20+I25</f>
        <v>4042.2399999999993</v>
      </c>
      <c r="J27" s="80">
        <f t="shared" si="6"/>
        <v>911.67000000000007</v>
      </c>
      <c r="K27" s="80">
        <f t="shared" si="6"/>
        <v>4953.9099999999989</v>
      </c>
      <c r="L27" s="80">
        <f t="shared" si="6"/>
        <v>4042.2399999999993</v>
      </c>
      <c r="M27" s="80">
        <f t="shared" si="6"/>
        <v>911.67000000000007</v>
      </c>
      <c r="N27" s="80">
        <f t="shared" si="6"/>
        <v>4953.9099999999989</v>
      </c>
      <c r="O27" s="80">
        <f t="shared" si="6"/>
        <v>4455.0299999999988</v>
      </c>
      <c r="P27" s="80">
        <f t="shared" si="6"/>
        <v>498.88000000000017</v>
      </c>
      <c r="Q27" s="80"/>
      <c r="R27" s="81"/>
    </row>
    <row r="29" spans="1:21" x14ac:dyDescent="0.25">
      <c r="F29" s="47"/>
      <c r="R29" s="82"/>
    </row>
    <row r="30" spans="1:21" x14ac:dyDescent="0.25">
      <c r="R30" s="82"/>
    </row>
    <row r="31" spans="1:21" x14ac:dyDescent="0.25">
      <c r="R31" s="82"/>
    </row>
    <row r="32" spans="1:21" x14ac:dyDescent="0.25">
      <c r="R32" s="82"/>
    </row>
    <row r="40" spans="19:19" x14ac:dyDescent="0.25">
      <c r="S40" s="47" t="e">
        <f>#REF!-#REF!</f>
        <v>#REF!</v>
      </c>
    </row>
  </sheetData>
  <mergeCells count="20">
    <mergeCell ref="R3:R4"/>
    <mergeCell ref="A20:D20"/>
    <mergeCell ref="A25:D25"/>
    <mergeCell ref="A27:D27"/>
    <mergeCell ref="J3:J4"/>
    <mergeCell ref="K3:K4"/>
    <mergeCell ref="L3:N3"/>
    <mergeCell ref="O3:O4"/>
    <mergeCell ref="P3:P4"/>
    <mergeCell ref="Q3:Q4"/>
    <mergeCell ref="A1:R1"/>
    <mergeCell ref="A3:A4"/>
    <mergeCell ref="B3:B4"/>
    <mergeCell ref="C3:C4"/>
    <mergeCell ref="D3:D4"/>
    <mergeCell ref="E3:E4"/>
    <mergeCell ref="F3:F4"/>
    <mergeCell ref="G3:G4"/>
    <mergeCell ref="H3:H4"/>
    <mergeCell ref="I3: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2017-08-11T08:07:47Z</dcterms:created>
  <dcterms:modified xsi:type="dcterms:W3CDTF">2017-08-11T08:09:18Z</dcterms:modified>
</cp:coreProperties>
</file>